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F1499DB2-3F56-46B7-BA75-0ECB55F998A0}" xr6:coauthVersionLast="45" xr6:coauthVersionMax="45" xr10:uidLastSave="{00000000-0000-0000-0000-000000000000}"/>
  <bookViews>
    <workbookView xWindow="-120" yWindow="-120" windowWidth="25440" windowHeight="15990" activeTab="1" xr2:uid="{00000000-000D-0000-FFFF-FFFF00000000}"/>
  </bookViews>
  <sheets>
    <sheet name="WB! Status" sheetId="81" r:id="rId1"/>
    <sheet name="Intro" sheetId="80" r:id="rId2"/>
    <sheet name="Location" sheetId="77" r:id="rId3"/>
    <sheet name="LxS" sheetId="20" r:id="rId4"/>
    <sheet name="LxL" sheetId="76" r:id="rId5"/>
    <sheet name="LxLxS" sheetId="1" r:id="rId6"/>
  </sheets>
  <externalReferences>
    <externalReference r:id="rId7"/>
  </externalReferences>
  <definedNames>
    <definedName name="FlowN2N">LxLxS!$G$10:$G$37</definedName>
    <definedName name="FromNode">LxLxS!$H$10:$H$37</definedName>
    <definedName name="ToNode">LxLxS!$I$10:$I$37</definedName>
    <definedName name="WBASSTRARG">1</definedName>
    <definedName name="WBLS_IPARAM_USE_NAMEDATA">1</definedName>
    <definedName name="WBMIN">LxLxS!$G$6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20" l="1"/>
  <c r="K29" i="20"/>
  <c r="K28" i="20"/>
  <c r="K27" i="20"/>
  <c r="K26" i="20"/>
  <c r="K25" i="20"/>
  <c r="K24" i="20"/>
  <c r="K23" i="20"/>
  <c r="K22" i="20"/>
  <c r="K21" i="20"/>
  <c r="K20" i="20"/>
  <c r="K19" i="20"/>
  <c r="K18" i="20"/>
  <c r="K17" i="20"/>
  <c r="K16" i="20"/>
  <c r="K15" i="20"/>
  <c r="K14" i="20"/>
  <c r="K13" i="20"/>
  <c r="K12" i="20"/>
  <c r="I30" i="20"/>
  <c r="I29" i="20"/>
  <c r="I28" i="20"/>
  <c r="I27" i="20"/>
  <c r="I26" i="20"/>
  <c r="I25" i="20"/>
  <c r="I24" i="20"/>
  <c r="I23" i="20"/>
  <c r="I22" i="20"/>
  <c r="I21" i="20"/>
  <c r="I20" i="20"/>
  <c r="I19" i="20"/>
  <c r="I18" i="20"/>
  <c r="I17" i="20"/>
  <c r="I16" i="20"/>
  <c r="I15" i="20"/>
  <c r="I14" i="20"/>
  <c r="I13" i="20"/>
  <c r="I12" i="20"/>
  <c r="F16" i="76" l="1"/>
  <c r="H30" i="1"/>
  <c r="I30" i="1"/>
  <c r="J30" i="1"/>
  <c r="F30" i="1"/>
  <c r="F20" i="76" l="1"/>
  <c r="F19" i="76"/>
  <c r="F18" i="76"/>
  <c r="F17" i="76"/>
  <c r="F15" i="76"/>
  <c r="F14" i="76"/>
  <c r="F13" i="76"/>
  <c r="F12" i="76"/>
  <c r="F11" i="76"/>
  <c r="F10" i="76"/>
  <c r="F9" i="76"/>
  <c r="F8" i="76"/>
  <c r="F7" i="76"/>
  <c r="F6" i="76"/>
  <c r="D24" i="77"/>
  <c r="D23" i="77"/>
  <c r="D22" i="77"/>
  <c r="D21" i="77"/>
  <c r="D20" i="77"/>
  <c r="D19" i="77"/>
  <c r="D18" i="77"/>
  <c r="D17" i="77"/>
  <c r="D16" i="77"/>
  <c r="D15" i="77"/>
  <c r="J37" i="1"/>
  <c r="J36" i="1"/>
  <c r="J35" i="1"/>
  <c r="J34" i="1"/>
  <c r="J33" i="1"/>
  <c r="J32" i="1"/>
  <c r="J31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C16" i="77"/>
  <c r="C20" i="77"/>
  <c r="C18" i="77"/>
  <c r="C24" i="77"/>
  <c r="C17" i="77"/>
  <c r="C15" i="77"/>
  <c r="C22" i="77"/>
  <c r="C19" i="77"/>
  <c r="C21" i="77"/>
  <c r="C23" i="77"/>
  <c r="E10" i="76" l="1"/>
  <c r="E13" i="76"/>
  <c r="E11" i="76"/>
  <c r="E12" i="76"/>
  <c r="E16" i="76"/>
  <c r="E14" i="76"/>
  <c r="E17" i="76"/>
  <c r="E6" i="76"/>
  <c r="E15" i="76"/>
  <c r="E7" i="76"/>
  <c r="E18" i="76"/>
  <c r="E8" i="76"/>
  <c r="E19" i="76"/>
  <c r="E9" i="76"/>
  <c r="E20" i="76"/>
  <c r="I37" i="1"/>
  <c r="I36" i="1"/>
  <c r="I35" i="1"/>
  <c r="I34" i="1"/>
  <c r="I33" i="1"/>
  <c r="I32" i="1"/>
  <c r="I31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H10" i="1"/>
  <c r="H37" i="1"/>
  <c r="H36" i="1"/>
  <c r="H35" i="1"/>
  <c r="H34" i="1"/>
  <c r="H33" i="1"/>
  <c r="H32" i="1"/>
  <c r="H31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D30" i="20"/>
  <c r="D29" i="20"/>
  <c r="D28" i="20"/>
  <c r="D27" i="20"/>
  <c r="D26" i="20"/>
  <c r="D25" i="20"/>
  <c r="D24" i="20"/>
  <c r="D23" i="20"/>
  <c r="D22" i="20"/>
  <c r="D21" i="20"/>
  <c r="D20" i="20"/>
  <c r="D19" i="20"/>
  <c r="D18" i="20"/>
  <c r="D17" i="20"/>
  <c r="D16" i="20"/>
  <c r="D15" i="20"/>
  <c r="D14" i="20"/>
  <c r="D13" i="20"/>
  <c r="D12" i="20"/>
  <c r="D10" i="76"/>
  <c r="D19" i="76"/>
  <c r="D16" i="76"/>
  <c r="D14" i="76"/>
  <c r="D7" i="76"/>
  <c r="D18" i="76"/>
  <c r="D6" i="76"/>
  <c r="D8" i="76"/>
  <c r="D13" i="76"/>
  <c r="D15" i="76"/>
  <c r="D9" i="76"/>
  <c r="D12" i="76"/>
  <c r="D11" i="76"/>
  <c r="D20" i="76"/>
  <c r="D17" i="76"/>
  <c r="G6" i="1" l="1"/>
  <c r="K11" i="20" l="1"/>
  <c r="J27" i="20"/>
  <c r="J26" i="20"/>
  <c r="F17" i="1"/>
  <c r="J19" i="20"/>
  <c r="J14" i="20"/>
  <c r="F27" i="1"/>
  <c r="F15" i="1"/>
  <c r="F28" i="1"/>
  <c r="J23" i="20"/>
  <c r="F20" i="1"/>
  <c r="J24" i="20"/>
  <c r="J28" i="20"/>
  <c r="F34" i="1"/>
  <c r="J22" i="20"/>
  <c r="J21" i="20"/>
  <c r="F24" i="1"/>
  <c r="J12" i="20"/>
  <c r="J30" i="20"/>
  <c r="F11" i="1"/>
  <c r="F36" i="1"/>
  <c r="F26" i="1"/>
  <c r="F14" i="1"/>
  <c r="J16" i="20"/>
  <c r="F16" i="1"/>
  <c r="J17" i="20"/>
  <c r="F37" i="1"/>
  <c r="F29" i="1"/>
  <c r="J20" i="20"/>
  <c r="F18" i="1"/>
  <c r="J18" i="20"/>
  <c r="J15" i="20"/>
  <c r="F22" i="1"/>
  <c r="F23" i="1"/>
  <c r="J29" i="20"/>
  <c r="J13" i="20"/>
  <c r="F12" i="1"/>
  <c r="F19" i="1"/>
  <c r="F21" i="1"/>
  <c r="F32" i="1"/>
  <c r="F33" i="1"/>
  <c r="F13" i="1"/>
  <c r="F31" i="1"/>
  <c r="F25" i="1"/>
  <c r="J25" i="20"/>
  <c r="F35" i="1"/>
  <c r="F10" i="1"/>
</calcChain>
</file>

<file path=xl/sharedStrings.xml><?xml version="1.0" encoding="utf-8"?>
<sst xmlns="http://schemas.openxmlformats.org/spreadsheetml/2006/main" count="451" uniqueCount="273">
  <si>
    <t>From</t>
  </si>
  <si>
    <t>To</t>
  </si>
  <si>
    <t xml:space="preserve">    3) Enter data in the From, To, Cost, and Cap columns</t>
  </si>
  <si>
    <t>To add a Node:</t>
  </si>
  <si>
    <t xml:space="preserve">    2) Copy an existing row into it, to get formulae into it.</t>
  </si>
  <si>
    <t>straint</t>
  </si>
  <si>
    <t xml:space="preserve">    3)  Enter data into the Node-name, Node-number,  and Supply rows.</t>
  </si>
  <si>
    <t>The Node-names and Node-numbers must be unique.</t>
  </si>
  <si>
    <t>WH1</t>
  </si>
  <si>
    <t>WH2</t>
  </si>
  <si>
    <t>WH3</t>
  </si>
  <si>
    <t>To add a Link/Arc:</t>
  </si>
  <si>
    <t>Arc</t>
  </si>
  <si>
    <t xml:space="preserve"> End of Report</t>
  </si>
  <si>
    <t xml:space="preserve"> DATE GENERATED:</t>
  </si>
  <si>
    <t xml:space="preserve"> Make sure String Support is turned on (Click: WB | Advanced | String Support ).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</si>
  <si>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</si>
  <si>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</si>
  <si>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</si>
  <si>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Nonlinears                           0         Unlimited</t>
  </si>
  <si>
    <t xml:space="preserve"> NON-DEFAULT SETTINGS:</t>
  </si>
  <si>
    <t xml:space="preserve">    1) Insert an additional columns in the both the Arcs and Nodes tab.</t>
  </si>
  <si>
    <t xml:space="preserve">    1) Insert an additional row in the Nodes tab.</t>
  </si>
  <si>
    <t xml:space="preserve">    1) Insert an additional row in the Arcs tab.</t>
  </si>
  <si>
    <t xml:space="preserve">    3)  Enter data as for the new commodity.</t>
  </si>
  <si>
    <t xml:space="preserve">    2) Copy an existing column into it, to get decision variables and constraints into it.</t>
  </si>
  <si>
    <t>Cap con-</t>
  </si>
  <si>
    <t>capacity</t>
  </si>
  <si>
    <t>node</t>
  </si>
  <si>
    <t xml:space="preserve">    3 warehouses or distribution centers,</t>
  </si>
  <si>
    <t xml:space="preserve">    4 customer regions, and</t>
  </si>
  <si>
    <t xml:space="preserve">  This formulation can handle network models with up to about</t>
  </si>
  <si>
    <t xml:space="preserve">    1,000,000 arcs and 1,000,000 nodes, i.e., the row limits of Excel.</t>
  </si>
  <si>
    <t xml:space="preserve">         Free                           0</t>
  </si>
  <si>
    <t xml:space="preserve">         Integers/Binaries            0/0         Unlimited</t>
  </si>
  <si>
    <t xml:space="preserve"> MODEL TYPE:</t>
  </si>
  <si>
    <t>Linear (Linear Program)</t>
  </si>
  <si>
    <t xml:space="preserve"> SOLUTION STATUS: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</si>
  <si>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</si>
  <si>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</si>
  <si>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</si>
  <si>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</si>
  <si>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</si>
  <si>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</si>
  <si>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</si>
  <si>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</si>
  <si>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</si>
  <si>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</si>
  <si>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</si>
  <si>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</si>
  <si>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</si>
  <si>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</si>
  <si>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</si>
  <si>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  String Support:   On (limited support of string operations)</t>
  </si>
  <si>
    <t>Hroll</t>
  </si>
  <si>
    <t>Croll</t>
  </si>
  <si>
    <t>Locn</t>
  </si>
  <si>
    <t>Supply</t>
  </si>
  <si>
    <t>Demand</t>
  </si>
  <si>
    <t>Grd</t>
  </si>
  <si>
    <t>SKU</t>
  </si>
  <si>
    <t>LxS</t>
  </si>
  <si>
    <t>Dum</t>
  </si>
  <si>
    <t>by SKU</t>
  </si>
  <si>
    <t xml:space="preserve"> Flow into</t>
  </si>
  <si>
    <t xml:space="preserve"> Flow out</t>
  </si>
  <si>
    <t>for each Locn/SKU</t>
  </si>
  <si>
    <t>(netflo_multi_comL)</t>
  </si>
  <si>
    <t xml:space="preserve"> - linus@lindo.com -</t>
  </si>
  <si>
    <t xml:space="preserve">   Parameters / WBLS_IPARAM_USE_NAMEDATA:   1</t>
  </si>
  <si>
    <t>each Locn</t>
  </si>
  <si>
    <t>To add an SKU/Commodity:</t>
  </si>
  <si>
    <t xml:space="preserve">    Note:  "Guard" row is used so that when you insert new rows, Excel will automatically update formulae that reference the range.</t>
  </si>
  <si>
    <t xml:space="preserve"> OBJECTIVE VALUE:        </t>
  </si>
  <si>
    <t>Mill2</t>
  </si>
  <si>
    <t>Mill1</t>
  </si>
  <si>
    <t xml:space="preserve">    2 Mills, (original sources)</t>
  </si>
  <si>
    <t xml:space="preserve">    2  SKUs (products)</t>
  </si>
  <si>
    <t>Cust1</t>
  </si>
  <si>
    <t>Cust2</t>
  </si>
  <si>
    <t>Cust3</t>
  </si>
  <si>
    <t>Cust4</t>
  </si>
  <si>
    <t xml:space="preserve"> &lt;&lt;==Total cost (minimize)</t>
  </si>
  <si>
    <t>Flow in &gt;= flow out</t>
  </si>
  <si>
    <t>Arc flows</t>
  </si>
  <si>
    <t>Transfer</t>
  </si>
  <si>
    <t xml:space="preserve">  A Multi-Level, Multi-Sku Supply Chain Model</t>
  </si>
  <si>
    <t>Total</t>
  </si>
  <si>
    <t>Flow out of</t>
  </si>
  <si>
    <t>location</t>
  </si>
  <si>
    <t>over arc</t>
  </si>
  <si>
    <t>Flow</t>
  </si>
  <si>
    <t>name</t>
  </si>
  <si>
    <t>Enforce capacity contraints on all products together over each arc or link</t>
  </si>
  <si>
    <t>Enforce "sources &gt;= uses" constraints for each Location and SKU</t>
  </si>
  <si>
    <t xml:space="preserve">   Note, here we allow WH2 to WH3 shipment</t>
  </si>
  <si>
    <r>
      <t xml:space="preserve"> Multi-Location, Multi-Product, One period, Supply Chain Planning in What's</t>
    </r>
    <r>
      <rPr>
        <b/>
        <i/>
        <sz val="14"/>
        <rFont val="Arial"/>
        <family val="2"/>
      </rPr>
      <t>Best</t>
    </r>
    <r>
      <rPr>
        <b/>
        <sz val="14"/>
        <rFont val="Arial"/>
        <family val="2"/>
      </rPr>
      <t>!</t>
    </r>
  </si>
  <si>
    <t xml:space="preserve">    Minimize total cost,</t>
  </si>
  <si>
    <t xml:space="preserve">        Not exceed capacities at locations that are supply points,</t>
  </si>
  <si>
    <t xml:space="preserve">        Satisfy demands for each SKU at each location that has a demand for the SKU</t>
  </si>
  <si>
    <t xml:space="preserve">        Not exceed shipping capacities on From-To links.</t>
  </si>
  <si>
    <t>Enforce total capacity constraints .</t>
  </si>
  <si>
    <t>on all SKUs together at each location.</t>
  </si>
  <si>
    <t>This data set has 2 Mills, 3 warehouses, 4 customers, and 2 products(HotRoll and ColdRoll)</t>
  </si>
  <si>
    <t xml:space="preserve"> What'sBest!® 17.0.0.6 (Nov 02, 2020) - Lib.:13.0.4099.238 - 64-bit - Status Report -</t>
  </si>
  <si>
    <t xml:space="preserve">     Numerics                         330</t>
  </si>
  <si>
    <t xml:space="preserve">       Adjustables                     28         Unlimited</t>
  </si>
  <si>
    <t xml:space="preserve">         Continuous                    28</t>
  </si>
  <si>
    <t xml:space="preserve">       Constants                      238</t>
  </si>
  <si>
    <t xml:space="preserve">       Formulas                        64</t>
  </si>
  <si>
    <t xml:space="preserve">     Constraints                       72         Unlimited</t>
  </si>
  <si>
    <t xml:space="preserve">   Coefficients                       364</t>
  </si>
  <si>
    <t xml:space="preserve">   Maximum coefficient value:        9999  on &lt;RHS&gt;</t>
  </si>
  <si>
    <t>GLOBALLY OPTIMAL (see messages below)</t>
  </si>
  <si>
    <t xml:space="preserve"> ERROR / WARNING MESSAGES:</t>
  </si>
  <si>
    <t xml:space="preserve"> ***WARNING***</t>
  </si>
  <si>
    <t xml:space="preserve">   Unsupported Functions (Help Reference: FORMULA2):</t>
  </si>
  <si>
    <t xml:space="preserve">   The cells listed contain spreadsheet functions that are not recognized by What'sBest. The numeric values</t>
  </si>
  <si>
    <t xml:space="preserve">   for these cells are taken from the spreadsheet directly without recalculation. Consider splitting each</t>
  </si>
  <si>
    <t xml:space="preserve">   such cell, say X1, into two cells, one (or more cells), say X2, that contain the unsupported functions but</t>
  </si>
  <si>
    <t xml:space="preserve">   do not depend upon any Adjustable cells, with X1 rewritten so it contains no unsupported functions but may</t>
  </si>
  <si>
    <t xml:space="preserve">   depend upon X2 and Adjustable cells. A WBxxx function cannot be used in a complex expression. It can be</t>
  </si>
  <si>
    <t xml:space="preserve">   used only as the sole element in a cell.</t>
  </si>
  <si>
    <t xml:space="preserve">   (cell addresses listed at bottom of tab).</t>
  </si>
  <si>
    <t xml:space="preserve"> LISTING:</t>
  </si>
  <si>
    <t xml:space="preserve">   List of unsupported functions:</t>
  </si>
  <si>
    <t xml:space="preserve">   LxS!D12</t>
  </si>
  <si>
    <t xml:space="preserve">   LxS!D13</t>
  </si>
  <si>
    <t xml:space="preserve">   LxS!D14</t>
  </si>
  <si>
    <t xml:space="preserve">   LxS!D15</t>
  </si>
  <si>
    <t xml:space="preserve">   LxS!D16</t>
  </si>
  <si>
    <t xml:space="preserve">   LxS!D17</t>
  </si>
  <si>
    <t xml:space="preserve">   LxS!D18</t>
  </si>
  <si>
    <t xml:space="preserve">   LxS!D19</t>
  </si>
  <si>
    <t xml:space="preserve">   LxS!D20</t>
  </si>
  <si>
    <t xml:space="preserve">   LxS!D21</t>
  </si>
  <si>
    <t xml:space="preserve">   LxS!D22</t>
  </si>
  <si>
    <t xml:space="preserve">   LxS!D23</t>
  </si>
  <si>
    <t xml:space="preserve">   LxS!D24</t>
  </si>
  <si>
    <t xml:space="preserve">   LxS!D25</t>
  </si>
  <si>
    <t xml:space="preserve">   LxS!D26</t>
  </si>
  <si>
    <t xml:space="preserve">   LxS!D27</t>
  </si>
  <si>
    <t xml:space="preserve">   LxS!D28</t>
  </si>
  <si>
    <t xml:space="preserve">   LxS!D29</t>
  </si>
  <si>
    <t xml:space="preserve">   LxS!D30</t>
  </si>
  <si>
    <t xml:space="preserve">   LxL!F6</t>
  </si>
  <si>
    <t xml:space="preserve">   LxL!F7</t>
  </si>
  <si>
    <t xml:space="preserve">   LxL!F8</t>
  </si>
  <si>
    <t xml:space="preserve">   LxL!F9</t>
  </si>
  <si>
    <t xml:space="preserve">   LxL!F10</t>
  </si>
  <si>
    <t xml:space="preserve">   LxL!F11</t>
  </si>
  <si>
    <t xml:space="preserve">   LxL!F12</t>
  </si>
  <si>
    <t xml:space="preserve">   LxL!F13</t>
  </si>
  <si>
    <t xml:space="preserve">   LxL!F14</t>
  </si>
  <si>
    <t xml:space="preserve">   LxL!F15</t>
  </si>
  <si>
    <t xml:space="preserve">   LxL!F16</t>
  </si>
  <si>
    <t xml:space="preserve">   LxL!F17</t>
  </si>
  <si>
    <t xml:space="preserve">   LxL!F18</t>
  </si>
  <si>
    <t xml:space="preserve">   LxL!F19</t>
  </si>
  <si>
    <t xml:space="preserve">   LxL!F20</t>
  </si>
  <si>
    <t xml:space="preserve"> This data set allows shipments between warehouses</t>
  </si>
  <si>
    <t xml:space="preserve">  This table describes the lowest detail of shipment from location to location by SKU/commodity</t>
  </si>
  <si>
    <t xml:space="preserve">   Determine how much to ship of each SKU/Product/Commodity From where To where, so as to</t>
  </si>
  <si>
    <r>
      <t>Multi-commodity Network Flow Optimization Model in What's</t>
    </r>
    <r>
      <rPr>
        <b/>
        <i/>
        <sz val="14"/>
        <rFont val="Arial"/>
        <family val="2"/>
      </rPr>
      <t>Best</t>
    </r>
    <r>
      <rPr>
        <b/>
        <sz val="14"/>
        <rFont val="Arial"/>
        <family val="2"/>
      </rPr>
      <t>!</t>
    </r>
  </si>
  <si>
    <t>Arc-SKU</t>
  </si>
  <si>
    <t xml:space="preserve"> to arc</t>
  </si>
  <si>
    <t>This data set has 2 Suppliers/Mills, 3 warehouses/DCs, 4 customers, and 2 SKUs</t>
  </si>
  <si>
    <t xml:space="preserve">    It is easily extended to large systems by inserting appropriate location and shipment rows.</t>
  </si>
  <si>
    <t xml:space="preserve">   Minimum coefficient value:        1  on Location!D15</t>
  </si>
  <si>
    <t xml:space="preserve">   Minimum coefficient in formula:   Location!C15</t>
  </si>
  <si>
    <t xml:space="preserve">   Maximum coefficient in formula:   Location!C20</t>
  </si>
  <si>
    <t xml:space="preserve">   LxLxS!I10</t>
  </si>
  <si>
    <t xml:space="preserve">   LxLxS!I11</t>
  </si>
  <si>
    <t xml:space="preserve">   LxLxS!I12</t>
  </si>
  <si>
    <t xml:space="preserve">   LxLxS!I13</t>
  </si>
  <si>
    <t xml:space="preserve">   LxLxS!I14</t>
  </si>
  <si>
    <t xml:space="preserve">   LxLxS!I15</t>
  </si>
  <si>
    <t xml:space="preserve">   LxLxS!I16</t>
  </si>
  <si>
    <t xml:space="preserve">   LxLxS!I17</t>
  </si>
  <si>
    <t xml:space="preserve">   LxLxS!I18</t>
  </si>
  <si>
    <t xml:space="preserve">   LxLxS!I19</t>
  </si>
  <si>
    <t xml:space="preserve">   LxLxS!I20</t>
  </si>
  <si>
    <t xml:space="preserve">   LxLxS!I21</t>
  </si>
  <si>
    <t xml:space="preserve">   LxLxS!I22</t>
  </si>
  <si>
    <t xml:space="preserve">   LxLxS!I23</t>
  </si>
  <si>
    <t xml:space="preserve">   LxLxS!I24</t>
  </si>
  <si>
    <t xml:space="preserve">   LxLxS!I25</t>
  </si>
  <si>
    <t xml:space="preserve">   LxLxS!I26</t>
  </si>
  <si>
    <t xml:space="preserve">   LxLxS!I27</t>
  </si>
  <si>
    <t xml:space="preserve">   LxLxS!I28</t>
  </si>
  <si>
    <t xml:space="preserve">   LxLxS!I29</t>
  </si>
  <si>
    <t xml:space="preserve">   LxLxS!I30</t>
  </si>
  <si>
    <t xml:space="preserve">   LxLxS!I31</t>
  </si>
  <si>
    <t xml:space="preserve">   LxLxS!I32</t>
  </si>
  <si>
    <t xml:space="preserve">   LxLxS!I33</t>
  </si>
  <si>
    <t xml:space="preserve">   LxLxS!I34</t>
  </si>
  <si>
    <t xml:space="preserve">   LxLxS!I35</t>
  </si>
  <si>
    <t xml:space="preserve">   LxLxS!I36</t>
  </si>
  <si>
    <t xml:space="preserve">   LxLxS!I37</t>
  </si>
  <si>
    <t xml:space="preserve">   LxLxS!H10</t>
  </si>
  <si>
    <t xml:space="preserve">   LxLxS!H11</t>
  </si>
  <si>
    <t xml:space="preserve">   LxLxS!H12</t>
  </si>
  <si>
    <t xml:space="preserve">   LxLxS!H13</t>
  </si>
  <si>
    <t xml:space="preserve">   LxLxS!H14</t>
  </si>
  <si>
    <t xml:space="preserve">   LxLxS!H15</t>
  </si>
  <si>
    <t xml:space="preserve">   LxLxS!H16</t>
  </si>
  <si>
    <t xml:space="preserve">   LxLxS!H17</t>
  </si>
  <si>
    <t xml:space="preserve">   LxLxS!H18</t>
  </si>
  <si>
    <t xml:space="preserve">   LxLxS!H19</t>
  </si>
  <si>
    <t xml:space="preserve">   LxLxS!H20</t>
  </si>
  <si>
    <t xml:space="preserve">   LxLxS!H21</t>
  </si>
  <si>
    <t xml:space="preserve">   LxLxS!H22</t>
  </si>
  <si>
    <t xml:space="preserve">   LxLxS!H23</t>
  </si>
  <si>
    <t xml:space="preserve">   LxLxS!H24</t>
  </si>
  <si>
    <t xml:space="preserve">   LxLxS!H25</t>
  </si>
  <si>
    <t xml:space="preserve">   LxLxS!H26</t>
  </si>
  <si>
    <t xml:space="preserve">   LxLxS!H27</t>
  </si>
  <si>
    <t xml:space="preserve">   LxLxS!H28</t>
  </si>
  <si>
    <t xml:space="preserve">   LxLxS!H29</t>
  </si>
  <si>
    <t xml:space="preserve">   LxLxS!H30</t>
  </si>
  <si>
    <t xml:space="preserve">   LxLxS!H31</t>
  </si>
  <si>
    <t xml:space="preserve">   LxLxS!H32</t>
  </si>
  <si>
    <t xml:space="preserve">   LxLxS!H33</t>
  </si>
  <si>
    <t xml:space="preserve">   LxLxS!H34</t>
  </si>
  <si>
    <t xml:space="preserve">   LxLxS!H35</t>
  </si>
  <si>
    <t xml:space="preserve">   LxLxS!H36</t>
  </si>
  <si>
    <t xml:space="preserve">   LxLxS!H37</t>
  </si>
  <si>
    <t xml:space="preserve">   LxLxS!J10</t>
  </si>
  <si>
    <t xml:space="preserve">   LxLxS!J11</t>
  </si>
  <si>
    <t xml:space="preserve">   LxLxS!J12</t>
  </si>
  <si>
    <t xml:space="preserve">   LxLxS!J13</t>
  </si>
  <si>
    <t xml:space="preserve">   LxLxS!J14</t>
  </si>
  <si>
    <t xml:space="preserve">   LxLxS!J15</t>
  </si>
  <si>
    <t xml:space="preserve">   LxLxS!J16</t>
  </si>
  <si>
    <t xml:space="preserve">   LxLxS!J17</t>
  </si>
  <si>
    <t xml:space="preserve">   LxLxS!J18</t>
  </si>
  <si>
    <t xml:space="preserve">   LxLxS!J19</t>
  </si>
  <si>
    <t xml:space="preserve">   LxLxS!J20</t>
  </si>
  <si>
    <t xml:space="preserve">   LxLxS!J21</t>
  </si>
  <si>
    <t xml:space="preserve">   LxLxS!J22</t>
  </si>
  <si>
    <t xml:space="preserve">   LxLxS!J23</t>
  </si>
  <si>
    <t xml:space="preserve">   LxLxS!J24</t>
  </si>
  <si>
    <t xml:space="preserve">   LxLxS!J25</t>
  </si>
  <si>
    <t xml:space="preserve">   LxLxS!J26</t>
  </si>
  <si>
    <t xml:space="preserve">   LxLxS!J27</t>
  </si>
  <si>
    <t xml:space="preserve">   LxLxS!J28</t>
  </si>
  <si>
    <t xml:space="preserve">   LxLxS!J29</t>
  </si>
  <si>
    <t xml:space="preserve">   LxLxS!J30</t>
  </si>
  <si>
    <t xml:space="preserve">   LxLxS!J31</t>
  </si>
  <si>
    <t xml:space="preserve">   LxLxS!J32</t>
  </si>
  <si>
    <t xml:space="preserve">   LxLxS!J33</t>
  </si>
  <si>
    <t xml:space="preserve">   LxLxS!J34</t>
  </si>
  <si>
    <t xml:space="preserve">   LxLxS!J35</t>
  </si>
  <si>
    <t xml:space="preserve">   LxLxS!J36</t>
  </si>
  <si>
    <t xml:space="preserve">   LxLxS!J37</t>
  </si>
  <si>
    <t xml:space="preserve"> cost by SKU</t>
  </si>
  <si>
    <t>The key Excel function used in this model is the</t>
  </si>
  <si>
    <t xml:space="preserve">  SUMIF( RangeToLookIn, ValueToLookUp, RangeToSumOver ) function.</t>
  </si>
  <si>
    <t xml:space="preserve">   Total Cells                        776</t>
  </si>
  <si>
    <t xml:space="preserve">     Strings                          374</t>
  </si>
  <si>
    <t>We want to decide how to most cheaply move product from</t>
  </si>
  <si>
    <t>our suppliers on the left to the customers who need it on the right.</t>
  </si>
  <si>
    <t>Complications:</t>
  </si>
  <si>
    <t xml:space="preserve">       Not considered here, but relatively easily added are:</t>
  </si>
  <si>
    <t xml:space="preserve">          Fixed costs of using a particular plant or warehouse,</t>
  </si>
  <si>
    <t xml:space="preserve">         Shipments in only full truckloads on various links,</t>
  </si>
  <si>
    <t xml:space="preserve">         Production at some plant must be either 0 or &gt;= some minimum batch size.</t>
  </si>
  <si>
    <t>How can we represent systems like this</t>
  </si>
  <si>
    <r>
      <t>in a flexible way in Excel/What's</t>
    </r>
    <r>
      <rPr>
        <b/>
        <i/>
        <sz val="12"/>
        <rFont val="Arial"/>
        <family val="2"/>
      </rPr>
      <t>Best</t>
    </r>
    <r>
      <rPr>
        <b/>
        <sz val="12"/>
        <rFont val="Arial"/>
        <family val="2"/>
      </rPr>
      <t>! ?</t>
    </r>
  </si>
  <si>
    <t>By Flexible, we mean it should be easy to add additional</t>
  </si>
  <si>
    <t xml:space="preserve">    products, suppliers/plants, warehouses/DCs, levels, and customers.</t>
  </si>
  <si>
    <t xml:space="preserve">         Single sourcing of certain customers from just one warehouse/DC.</t>
  </si>
  <si>
    <t>Keywords: Logistics, Multicommodity, Network flow, Supply chain.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</si>
</sst>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20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9"/>
      <name val="Courier"/>
    </font>
    <font>
      <sz val="9"/>
      <color indexed="10"/>
      <name val="Courier"/>
    </font>
    <font>
      <b/>
      <sz val="11"/>
      <color rgb="FF3F3F3F"/>
      <name val="Calibri"/>
      <family val="2"/>
      <scheme val="minor"/>
    </font>
    <font>
      <b/>
      <sz val="12"/>
      <color rgb="FF3F3F3F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b/>
      <sz val="14"/>
      <color rgb="FF3F3F3F"/>
      <name val="Calibri"/>
      <family val="2"/>
      <scheme val="minor"/>
    </font>
    <font>
      <b/>
      <sz val="12"/>
      <color indexed="12"/>
      <name val="Arial"/>
      <family val="2"/>
    </font>
    <font>
      <b/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0" borderId="0" applyNumberFormat="0" applyFill="0" applyBorder="0" applyAlignment="0">
      <protection locked="0"/>
    </xf>
    <xf numFmtId="0" fontId="10" fillId="2" borderId="1" applyNumberFormat="0" applyAlignment="0" applyProtection="0"/>
    <xf numFmtId="0" fontId="12" fillId="3" borderId="0" applyNumberFormat="0" applyBorder="0" applyAlignment="0">
      <protection locked="0"/>
    </xf>
    <xf numFmtId="0" fontId="15" fillId="4" borderId="2" applyNumberFormat="0" applyFont="0" applyAlignment="0" applyProtection="0"/>
  </cellStyleXfs>
  <cellXfs count="25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164" fontId="8" fillId="0" borderId="0" xfId="0" applyNumberFormat="1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9" fillId="0" borderId="0" xfId="0" applyFont="1"/>
    <xf numFmtId="166" fontId="8" fillId="0" borderId="0" xfId="0" applyNumberFormat="1" applyFont="1" applyAlignment="1">
      <alignment horizontal="left"/>
    </xf>
    <xf numFmtId="0" fontId="11" fillId="2" borderId="1" xfId="2" applyFont="1"/>
    <xf numFmtId="0" fontId="13" fillId="3" borderId="0" xfId="3" applyFont="1">
      <protection locked="0"/>
    </xf>
    <xf numFmtId="0" fontId="14" fillId="0" borderId="0" xfId="0" applyFont="1"/>
    <xf numFmtId="0" fontId="13" fillId="0" borderId="0" xfId="0" applyFont="1"/>
    <xf numFmtId="0" fontId="6" fillId="4" borderId="2" xfId="4" applyFont="1"/>
    <xf numFmtId="0" fontId="6" fillId="0" borderId="0" xfId="0" applyFont="1" applyAlignment="1" applyProtection="1">
      <alignment horizontal="center"/>
      <protection locked="0"/>
    </xf>
    <xf numFmtId="0" fontId="7" fillId="0" borderId="0" xfId="0" applyFont="1"/>
    <xf numFmtId="0" fontId="6" fillId="4" borderId="2" xfId="4" applyFont="1" applyAlignment="1">
      <alignment horizontal="right"/>
    </xf>
    <xf numFmtId="0" fontId="17" fillId="2" borderId="1" xfId="2" applyFont="1"/>
    <xf numFmtId="0" fontId="18" fillId="0" borderId="0" xfId="1" applyNumberFormat="1" applyFont="1">
      <protection locked="0"/>
    </xf>
    <xf numFmtId="0" fontId="6" fillId="0" borderId="0" xfId="0" applyFont="1" applyFill="1" applyBorder="1"/>
  </cellXfs>
  <cellStyles count="5">
    <cellStyle name="Adjustable" xfId="1" xr:uid="{00000000-0005-0000-0000-000000000000}"/>
    <cellStyle name="Best" xfId="3" xr:uid="{00000000-0005-0000-0000-000001000000}"/>
    <cellStyle name="Normal" xfId="0" builtinId="0"/>
    <cellStyle name="Note" xfId="4" builtinId="10"/>
    <cellStyle name="Output" xfId="2" builtin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1</xdr:row>
      <xdr:rowOff>41349</xdr:rowOff>
    </xdr:from>
    <xdr:to>
      <xdr:col>15</xdr:col>
      <xdr:colOff>400050</xdr:colOff>
      <xdr:row>32</xdr:row>
      <xdr:rowOff>94444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44A91B6-5EA3-4EA8-B17C-2880A03FD5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203274"/>
          <a:ext cx="9324975" cy="53013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2F717-A813-4E74-8F45-1FFDD3156583}">
  <dimension ref="A1:D107"/>
  <sheetViews>
    <sheetView showGridLines="0" workbookViewId="0"/>
  </sheetViews>
  <sheetFormatPr defaultRowHeight="12.75" x14ac:dyDescent="0.2"/>
  <cols>
    <col min="1" max="6" width="30.7109375" customWidth="1"/>
  </cols>
  <sheetData>
    <row r="1" spans="1:4" x14ac:dyDescent="0.2">
      <c r="A1" s="9" t="s">
        <v>104</v>
      </c>
      <c r="B1" s="9"/>
      <c r="C1" s="9"/>
      <c r="D1" s="9"/>
    </row>
    <row r="2" spans="1:4" x14ac:dyDescent="0.2">
      <c r="A2" s="9" t="s">
        <v>68</v>
      </c>
      <c r="B2" s="9"/>
      <c r="C2" s="9"/>
      <c r="D2" s="9"/>
    </row>
    <row r="3" spans="1:4" x14ac:dyDescent="0.2">
      <c r="A3" s="9"/>
      <c r="B3" s="9"/>
      <c r="C3" s="9"/>
      <c r="D3" s="9"/>
    </row>
    <row r="4" spans="1:4" x14ac:dyDescent="0.2">
      <c r="A4" s="9" t="s">
        <v>14</v>
      </c>
      <c r="B4" s="10">
        <v>44167.499178240738</v>
      </c>
      <c r="C4" s="11">
        <v>44167.499178240738</v>
      </c>
      <c r="D4" s="9"/>
    </row>
    <row r="5" spans="1:4" x14ac:dyDescent="0.2">
      <c r="A5" s="9"/>
      <c r="B5" s="9"/>
      <c r="C5" s="9"/>
      <c r="D5" s="9"/>
    </row>
    <row r="6" spans="1:4" x14ac:dyDescent="0.2">
      <c r="A6" s="9"/>
      <c r="B6" s="9"/>
      <c r="C6" s="9"/>
      <c r="D6" s="9"/>
    </row>
    <row r="7" spans="1:4" x14ac:dyDescent="0.2">
      <c r="A7" s="9" t="s">
        <v>16</v>
      </c>
      <c r="B7" s="9"/>
      <c r="C7" s="9"/>
      <c r="D7" s="9"/>
    </row>
    <row r="8" spans="1:4" x14ac:dyDescent="0.2">
      <c r="A8" s="9"/>
      <c r="B8" s="9"/>
      <c r="C8" s="9"/>
      <c r="D8" s="9"/>
    </row>
    <row r="9" spans="1:4" x14ac:dyDescent="0.2">
      <c r="A9" s="9" t="s">
        <v>17</v>
      </c>
      <c r="B9" s="9"/>
      <c r="C9" s="9"/>
      <c r="D9" s="9"/>
    </row>
    <row r="10" spans="1:4" x14ac:dyDescent="0.2">
      <c r="A10" s="9" t="s">
        <v>18</v>
      </c>
      <c r="B10" s="9"/>
      <c r="C10" s="9"/>
      <c r="D10" s="9"/>
    </row>
    <row r="11" spans="1:4" x14ac:dyDescent="0.2">
      <c r="A11" s="9" t="s">
        <v>258</v>
      </c>
      <c r="B11" s="9"/>
      <c r="C11" s="9"/>
      <c r="D11" s="9"/>
    </row>
    <row r="12" spans="1:4" x14ac:dyDescent="0.2">
      <c r="A12" s="9" t="s">
        <v>105</v>
      </c>
      <c r="B12" s="9"/>
      <c r="C12" s="9"/>
      <c r="D12" s="9"/>
    </row>
    <row r="13" spans="1:4" x14ac:dyDescent="0.2">
      <c r="A13" s="9" t="s">
        <v>106</v>
      </c>
      <c r="B13" s="9"/>
      <c r="C13" s="9"/>
      <c r="D13" s="9"/>
    </row>
    <row r="14" spans="1:4" x14ac:dyDescent="0.2">
      <c r="A14" s="9" t="s">
        <v>107</v>
      </c>
      <c r="B14" s="9"/>
      <c r="C14" s="9"/>
      <c r="D14" s="9"/>
    </row>
    <row r="15" spans="1:4" x14ac:dyDescent="0.2">
      <c r="A15" s="9" t="s">
        <v>33</v>
      </c>
      <c r="B15" s="9"/>
      <c r="C15" s="9"/>
      <c r="D15" s="9"/>
    </row>
    <row r="16" spans="1:4" x14ac:dyDescent="0.2">
      <c r="A16" s="9" t="s">
        <v>34</v>
      </c>
      <c r="B16" s="9"/>
      <c r="C16" s="9"/>
      <c r="D16" s="9"/>
    </row>
    <row r="17" spans="1:4" x14ac:dyDescent="0.2">
      <c r="A17" s="9" t="s">
        <v>108</v>
      </c>
      <c r="B17" s="9"/>
      <c r="C17" s="9"/>
      <c r="D17" s="9"/>
    </row>
    <row r="18" spans="1:4" x14ac:dyDescent="0.2">
      <c r="A18" s="9" t="s">
        <v>109</v>
      </c>
      <c r="B18" s="9"/>
      <c r="C18" s="9"/>
      <c r="D18" s="9"/>
    </row>
    <row r="19" spans="1:4" x14ac:dyDescent="0.2">
      <c r="A19" s="9" t="s">
        <v>259</v>
      </c>
      <c r="B19" s="9"/>
      <c r="C19" s="9"/>
      <c r="D19" s="9"/>
    </row>
    <row r="20" spans="1:4" x14ac:dyDescent="0.2">
      <c r="A20" s="9" t="s">
        <v>110</v>
      </c>
      <c r="B20" s="9"/>
      <c r="C20" s="9"/>
      <c r="D20" s="9"/>
    </row>
    <row r="21" spans="1:4" x14ac:dyDescent="0.2">
      <c r="A21" s="9" t="s">
        <v>19</v>
      </c>
      <c r="B21" s="9"/>
      <c r="C21" s="9"/>
      <c r="D21" s="9"/>
    </row>
    <row r="22" spans="1:4" x14ac:dyDescent="0.2">
      <c r="A22" s="9" t="s">
        <v>111</v>
      </c>
      <c r="B22" s="9"/>
      <c r="C22" s="9"/>
      <c r="D22" s="9"/>
    </row>
    <row r="23" spans="1:4" x14ac:dyDescent="0.2">
      <c r="A23" s="9"/>
      <c r="B23" s="9"/>
      <c r="C23" s="9"/>
      <c r="D23" s="9"/>
    </row>
    <row r="24" spans="1:4" x14ac:dyDescent="0.2">
      <c r="A24" s="9" t="s">
        <v>168</v>
      </c>
      <c r="B24" s="9"/>
      <c r="C24" s="9"/>
      <c r="D24" s="9"/>
    </row>
    <row r="25" spans="1:4" x14ac:dyDescent="0.2">
      <c r="A25" s="9" t="s">
        <v>169</v>
      </c>
      <c r="B25" s="9"/>
      <c r="C25" s="9"/>
      <c r="D25" s="9"/>
    </row>
    <row r="26" spans="1:4" x14ac:dyDescent="0.2">
      <c r="A26" s="9" t="s">
        <v>112</v>
      </c>
      <c r="B26" s="9"/>
      <c r="C26" s="9"/>
      <c r="D26" s="9"/>
    </row>
    <row r="27" spans="1:4" x14ac:dyDescent="0.2">
      <c r="A27" s="9" t="s">
        <v>170</v>
      </c>
      <c r="B27" s="9"/>
      <c r="C27" s="9"/>
      <c r="D27" s="9"/>
    </row>
    <row r="28" spans="1:4" x14ac:dyDescent="0.2">
      <c r="A28" s="9"/>
      <c r="B28" s="9"/>
      <c r="C28" s="9"/>
      <c r="D28" s="9"/>
    </row>
    <row r="29" spans="1:4" x14ac:dyDescent="0.2">
      <c r="A29" s="9" t="s">
        <v>35</v>
      </c>
      <c r="B29" s="9" t="s">
        <v>36</v>
      </c>
      <c r="C29" s="9"/>
      <c r="D29" s="9"/>
    </row>
    <row r="30" spans="1:4" x14ac:dyDescent="0.2">
      <c r="A30" s="9"/>
      <c r="B30" s="9"/>
      <c r="C30" s="9"/>
      <c r="D30" s="9"/>
    </row>
    <row r="31" spans="1:4" x14ac:dyDescent="0.2">
      <c r="A31" s="9" t="s">
        <v>37</v>
      </c>
      <c r="B31" s="12" t="s">
        <v>113</v>
      </c>
      <c r="C31" s="9"/>
      <c r="D31" s="9"/>
    </row>
    <row r="32" spans="1:4" x14ac:dyDescent="0.2">
      <c r="A32" s="9"/>
      <c r="B32" s="9"/>
      <c r="C32" s="9"/>
      <c r="D32" s="9"/>
    </row>
    <row r="33" spans="1:4" x14ac:dyDescent="0.2">
      <c r="A33" s="9" t="s">
        <v>73</v>
      </c>
      <c r="B33" s="13">
        <v>200</v>
      </c>
      <c r="C33" s="9"/>
      <c r="D33" s="9"/>
    </row>
    <row r="34" spans="1:4" x14ac:dyDescent="0.2">
      <c r="A34" s="9"/>
      <c r="B34" s="9"/>
      <c r="C34" s="9"/>
      <c r="D34" s="9"/>
    </row>
    <row r="35" spans="1:4" x14ac:dyDescent="0.2">
      <c r="A35" s="9" t="s">
        <v>38</v>
      </c>
      <c r="B35" s="13" t="s">
        <v>39</v>
      </c>
      <c r="C35" s="9"/>
      <c r="D35" s="9"/>
    </row>
    <row r="36" spans="1:4" x14ac:dyDescent="0.2">
      <c r="A36" s="9"/>
      <c r="B36" s="9"/>
      <c r="C36" s="9"/>
      <c r="D36" s="9"/>
    </row>
    <row r="37" spans="1:4" x14ac:dyDescent="0.2">
      <c r="A37" s="9" t="s">
        <v>40</v>
      </c>
      <c r="B37" s="13">
        <v>0</v>
      </c>
      <c r="C37" s="9"/>
      <c r="D37" s="9"/>
    </row>
    <row r="38" spans="1:4" x14ac:dyDescent="0.2">
      <c r="A38" s="9"/>
      <c r="B38" s="9"/>
      <c r="C38" s="9"/>
      <c r="D38" s="9"/>
    </row>
    <row r="39" spans="1:4" x14ac:dyDescent="0.2">
      <c r="A39" s="9" t="s">
        <v>41</v>
      </c>
      <c r="B39" s="9" t="s">
        <v>42</v>
      </c>
      <c r="C39" s="9"/>
      <c r="D39" s="9"/>
    </row>
    <row r="40" spans="1:4" x14ac:dyDescent="0.2">
      <c r="A40" s="9"/>
      <c r="B40" s="9"/>
      <c r="C40" s="9"/>
      <c r="D40" s="9"/>
    </row>
    <row r="41" spans="1:4" x14ac:dyDescent="0.2">
      <c r="A41" s="9" t="s">
        <v>43</v>
      </c>
      <c r="B41" s="9" t="s">
        <v>39</v>
      </c>
      <c r="C41" s="9"/>
      <c r="D41" s="9"/>
    </row>
    <row r="42" spans="1:4" x14ac:dyDescent="0.2">
      <c r="A42" s="9"/>
      <c r="B42" s="9"/>
      <c r="C42" s="9"/>
      <c r="D42" s="9"/>
    </row>
    <row r="43" spans="1:4" x14ac:dyDescent="0.2">
      <c r="A43" s="9" t="s">
        <v>44</v>
      </c>
      <c r="B43" s="13">
        <v>17</v>
      </c>
      <c r="C43" s="9"/>
      <c r="D43" s="9"/>
    </row>
    <row r="44" spans="1:4" x14ac:dyDescent="0.2">
      <c r="A44" s="9"/>
      <c r="B44" s="9"/>
      <c r="C44" s="9"/>
      <c r="D44" s="9"/>
    </row>
    <row r="45" spans="1:4" x14ac:dyDescent="0.2">
      <c r="A45" s="9" t="s">
        <v>45</v>
      </c>
      <c r="B45" s="13" t="s">
        <v>39</v>
      </c>
      <c r="C45" s="9"/>
      <c r="D45" s="9"/>
    </row>
    <row r="46" spans="1:4" x14ac:dyDescent="0.2">
      <c r="A46" s="9"/>
      <c r="B46" s="9"/>
      <c r="C46" s="9"/>
      <c r="D46" s="9"/>
    </row>
    <row r="47" spans="1:4" x14ac:dyDescent="0.2">
      <c r="A47" s="9" t="s">
        <v>46</v>
      </c>
      <c r="B47" s="13" t="s">
        <v>39</v>
      </c>
      <c r="C47" s="9"/>
      <c r="D47" s="9"/>
    </row>
    <row r="48" spans="1:4" x14ac:dyDescent="0.2">
      <c r="A48" s="9"/>
      <c r="B48" s="9"/>
      <c r="C48" s="9"/>
      <c r="D48" s="9"/>
    </row>
    <row r="49" spans="1:4" x14ac:dyDescent="0.2">
      <c r="A49" s="9" t="s">
        <v>47</v>
      </c>
      <c r="B49" s="9" t="s">
        <v>48</v>
      </c>
      <c r="C49" s="9"/>
      <c r="D49" s="9"/>
    </row>
    <row r="50" spans="1:4" x14ac:dyDescent="0.2">
      <c r="A50" s="9" t="s">
        <v>49</v>
      </c>
      <c r="B50" s="9" t="s">
        <v>48</v>
      </c>
      <c r="C50" s="9"/>
      <c r="D50" s="9"/>
    </row>
    <row r="51" spans="1:4" x14ac:dyDescent="0.2">
      <c r="A51" s="9" t="s">
        <v>50</v>
      </c>
      <c r="B51" s="9" t="s">
        <v>48</v>
      </c>
      <c r="C51" s="9"/>
      <c r="D51" s="9"/>
    </row>
    <row r="52" spans="1:4" x14ac:dyDescent="0.2">
      <c r="A52" s="9" t="s">
        <v>51</v>
      </c>
      <c r="B52" s="9" t="s">
        <v>48</v>
      </c>
      <c r="C52" s="9"/>
      <c r="D52" s="9"/>
    </row>
    <row r="53" spans="1:4" x14ac:dyDescent="0.2">
      <c r="A53" s="9" t="s">
        <v>52</v>
      </c>
      <c r="B53" s="9" t="s">
        <v>48</v>
      </c>
      <c r="C53" s="9"/>
      <c r="D53" s="9"/>
    </row>
    <row r="54" spans="1:4" x14ac:dyDescent="0.2">
      <c r="A54" s="9"/>
      <c r="B54" s="9"/>
      <c r="C54" s="9"/>
      <c r="D54" s="9"/>
    </row>
    <row r="55" spans="1:4" x14ac:dyDescent="0.2">
      <c r="A55" s="9" t="s">
        <v>20</v>
      </c>
      <c r="B55" s="9"/>
      <c r="C55" s="9"/>
      <c r="D55" s="9"/>
    </row>
    <row r="56" spans="1:4" x14ac:dyDescent="0.2">
      <c r="A56" s="9"/>
      <c r="B56" s="9"/>
      <c r="C56" s="9"/>
      <c r="D56" s="9"/>
    </row>
    <row r="57" spans="1:4" x14ac:dyDescent="0.2">
      <c r="A57" s="9" t="s">
        <v>53</v>
      </c>
      <c r="B57" s="9"/>
      <c r="C57" s="9"/>
      <c r="D57" s="9"/>
    </row>
    <row r="58" spans="1:4" x14ac:dyDescent="0.2">
      <c r="A58" s="9" t="s">
        <v>69</v>
      </c>
      <c r="B58" s="9"/>
      <c r="C58" s="9"/>
      <c r="D58" s="9"/>
    </row>
    <row r="59" spans="1:4" x14ac:dyDescent="0.2">
      <c r="A59" s="9"/>
      <c r="B59" s="9"/>
      <c r="C59" s="9"/>
      <c r="D59" s="9"/>
    </row>
    <row r="60" spans="1:4" x14ac:dyDescent="0.2">
      <c r="A60" s="9" t="s">
        <v>114</v>
      </c>
      <c r="B60" s="9"/>
      <c r="C60" s="9"/>
      <c r="D60" s="9"/>
    </row>
    <row r="61" spans="1:4" x14ac:dyDescent="0.2">
      <c r="A61" s="9"/>
      <c r="B61" s="9"/>
      <c r="C61" s="9"/>
      <c r="D61" s="9"/>
    </row>
    <row r="62" spans="1:4" x14ac:dyDescent="0.2">
      <c r="A62" s="9" t="s">
        <v>115</v>
      </c>
      <c r="B62" s="9"/>
      <c r="C62" s="9"/>
      <c r="D62" s="9"/>
    </row>
    <row r="63" spans="1:4" x14ac:dyDescent="0.2">
      <c r="A63" s="9" t="s">
        <v>116</v>
      </c>
      <c r="B63" s="9"/>
      <c r="C63" s="9"/>
      <c r="D63" s="9"/>
    </row>
    <row r="64" spans="1:4" x14ac:dyDescent="0.2">
      <c r="A64" s="9" t="s">
        <v>117</v>
      </c>
      <c r="B64" s="9"/>
      <c r="C64" s="9"/>
      <c r="D64" s="9"/>
    </row>
    <row r="65" spans="1:4" x14ac:dyDescent="0.2">
      <c r="A65" s="9" t="s">
        <v>118</v>
      </c>
      <c r="B65" s="9"/>
      <c r="C65" s="9"/>
      <c r="D65" s="9"/>
    </row>
    <row r="66" spans="1:4" x14ac:dyDescent="0.2">
      <c r="A66" s="9" t="s">
        <v>119</v>
      </c>
      <c r="B66" s="9"/>
      <c r="C66" s="9"/>
      <c r="D66" s="9"/>
    </row>
    <row r="67" spans="1:4" x14ac:dyDescent="0.2">
      <c r="A67" s="9" t="s">
        <v>120</v>
      </c>
      <c r="B67" s="9"/>
      <c r="C67" s="9"/>
      <c r="D67" s="9"/>
    </row>
    <row r="68" spans="1:4" x14ac:dyDescent="0.2">
      <c r="A68" s="9" t="s">
        <v>121</v>
      </c>
      <c r="B68" s="9"/>
      <c r="C68" s="9"/>
      <c r="D68" s="9"/>
    </row>
    <row r="69" spans="1:4" x14ac:dyDescent="0.2">
      <c r="A69" s="9" t="s">
        <v>122</v>
      </c>
      <c r="B69" s="9"/>
      <c r="C69" s="9"/>
      <c r="D69" s="9"/>
    </row>
    <row r="70" spans="1:4" x14ac:dyDescent="0.2">
      <c r="A70" s="9" t="s">
        <v>123</v>
      </c>
      <c r="B70" s="9"/>
      <c r="C70" s="9"/>
      <c r="D70" s="9"/>
    </row>
    <row r="71" spans="1:4" x14ac:dyDescent="0.2">
      <c r="A71" s="9"/>
      <c r="B71" s="9"/>
      <c r="C71" s="9"/>
      <c r="D71" s="9"/>
    </row>
    <row r="72" spans="1:4" x14ac:dyDescent="0.2">
      <c r="A72" s="9" t="s">
        <v>124</v>
      </c>
      <c r="B72" s="9"/>
      <c r="C72" s="9"/>
      <c r="D72" s="9"/>
    </row>
    <row r="73" spans="1:4" x14ac:dyDescent="0.2">
      <c r="A73" s="9"/>
      <c r="B73" s="9"/>
      <c r="C73" s="9"/>
      <c r="D73" s="9"/>
    </row>
    <row r="74" spans="1:4" x14ac:dyDescent="0.2">
      <c r="A74" s="9" t="s">
        <v>115</v>
      </c>
      <c r="B74" s="9"/>
      <c r="C74" s="9"/>
      <c r="D74" s="9"/>
    </row>
    <row r="75" spans="1:4" x14ac:dyDescent="0.2">
      <c r="A75" s="9" t="s">
        <v>125</v>
      </c>
      <c r="B75" s="9"/>
      <c r="C75" s="9"/>
      <c r="D75" s="9"/>
    </row>
    <row r="76" spans="1:4" x14ac:dyDescent="0.2">
      <c r="A76" s="9" t="s">
        <v>126</v>
      </c>
      <c r="B76" s="9" t="s">
        <v>171</v>
      </c>
      <c r="C76" s="9" t="s">
        <v>172</v>
      </c>
      <c r="D76" s="9" t="s">
        <v>173</v>
      </c>
    </row>
    <row r="77" spans="1:4" x14ac:dyDescent="0.2">
      <c r="A77" s="9" t="s">
        <v>174</v>
      </c>
      <c r="B77" s="9" t="s">
        <v>175</v>
      </c>
      <c r="C77" s="9" t="s">
        <v>176</v>
      </c>
      <c r="D77" s="9" t="s">
        <v>177</v>
      </c>
    </row>
    <row r="78" spans="1:4" x14ac:dyDescent="0.2">
      <c r="A78" s="9" t="s">
        <v>178</v>
      </c>
      <c r="B78" s="9" t="s">
        <v>179</v>
      </c>
      <c r="C78" s="9" t="s">
        <v>180</v>
      </c>
      <c r="D78" s="9" t="s">
        <v>181</v>
      </c>
    </row>
    <row r="79" spans="1:4" x14ac:dyDescent="0.2">
      <c r="A79" s="9" t="s">
        <v>182</v>
      </c>
      <c r="B79" s="9" t="s">
        <v>183</v>
      </c>
      <c r="C79" s="9" t="s">
        <v>184</v>
      </c>
      <c r="D79" s="9" t="s">
        <v>185</v>
      </c>
    </row>
    <row r="80" spans="1:4" x14ac:dyDescent="0.2">
      <c r="A80" s="9" t="s">
        <v>186</v>
      </c>
      <c r="B80" s="9" t="s">
        <v>187</v>
      </c>
      <c r="C80" s="9" t="s">
        <v>188</v>
      </c>
      <c r="D80" s="9" t="s">
        <v>189</v>
      </c>
    </row>
    <row r="81" spans="1:4" x14ac:dyDescent="0.2">
      <c r="A81" s="9" t="s">
        <v>190</v>
      </c>
      <c r="B81" s="9" t="s">
        <v>191</v>
      </c>
      <c r="C81" s="9" t="s">
        <v>192</v>
      </c>
      <c r="D81" s="9" t="s">
        <v>193</v>
      </c>
    </row>
    <row r="82" spans="1:4" x14ac:dyDescent="0.2">
      <c r="A82" s="9" t="s">
        <v>194</v>
      </c>
      <c r="B82" s="9" t="s">
        <v>195</v>
      </c>
      <c r="C82" s="9" t="s">
        <v>196</v>
      </c>
      <c r="D82" s="9" t="s">
        <v>197</v>
      </c>
    </row>
    <row r="83" spans="1:4" x14ac:dyDescent="0.2">
      <c r="A83" s="9" t="s">
        <v>198</v>
      </c>
      <c r="B83" s="9" t="s">
        <v>199</v>
      </c>
      <c r="C83" s="9" t="s">
        <v>200</v>
      </c>
      <c r="D83" s="9" t="s">
        <v>201</v>
      </c>
    </row>
    <row r="84" spans="1:4" x14ac:dyDescent="0.2">
      <c r="A84" s="9" t="s">
        <v>202</v>
      </c>
      <c r="B84" s="9" t="s">
        <v>203</v>
      </c>
      <c r="C84" s="9" t="s">
        <v>204</v>
      </c>
      <c r="D84" s="9" t="s">
        <v>205</v>
      </c>
    </row>
    <row r="85" spans="1:4" x14ac:dyDescent="0.2">
      <c r="A85" s="9" t="s">
        <v>206</v>
      </c>
      <c r="B85" s="9" t="s">
        <v>207</v>
      </c>
      <c r="C85" s="9" t="s">
        <v>208</v>
      </c>
      <c r="D85" s="9" t="s">
        <v>209</v>
      </c>
    </row>
    <row r="86" spans="1:4" x14ac:dyDescent="0.2">
      <c r="A86" s="9" t="s">
        <v>210</v>
      </c>
      <c r="B86" s="9" t="s">
        <v>211</v>
      </c>
      <c r="C86" s="9" t="s">
        <v>212</v>
      </c>
      <c r="D86" s="9" t="s">
        <v>213</v>
      </c>
    </row>
    <row r="87" spans="1:4" x14ac:dyDescent="0.2">
      <c r="A87" s="9" t="s">
        <v>214</v>
      </c>
      <c r="B87" s="9" t="s">
        <v>215</v>
      </c>
      <c r="C87" s="9" t="s">
        <v>216</v>
      </c>
      <c r="D87" s="9" t="s">
        <v>217</v>
      </c>
    </row>
    <row r="88" spans="1:4" x14ac:dyDescent="0.2">
      <c r="A88" s="9" t="s">
        <v>218</v>
      </c>
      <c r="B88" s="9" t="s">
        <v>219</v>
      </c>
      <c r="C88" s="9" t="s">
        <v>220</v>
      </c>
      <c r="D88" s="9" t="s">
        <v>221</v>
      </c>
    </row>
    <row r="89" spans="1:4" x14ac:dyDescent="0.2">
      <c r="A89" s="9" t="s">
        <v>222</v>
      </c>
      <c r="B89" s="9" t="s">
        <v>223</v>
      </c>
      <c r="C89" s="9" t="s">
        <v>224</v>
      </c>
      <c r="D89" s="9" t="s">
        <v>225</v>
      </c>
    </row>
    <row r="90" spans="1:4" x14ac:dyDescent="0.2">
      <c r="A90" s="9" t="s">
        <v>226</v>
      </c>
      <c r="B90" s="9" t="s">
        <v>127</v>
      </c>
      <c r="C90" s="9" t="s">
        <v>128</v>
      </c>
      <c r="D90" s="9" t="s">
        <v>129</v>
      </c>
    </row>
    <row r="91" spans="1:4" x14ac:dyDescent="0.2">
      <c r="A91" s="9" t="s">
        <v>130</v>
      </c>
      <c r="B91" s="9" t="s">
        <v>131</v>
      </c>
      <c r="C91" s="9" t="s">
        <v>132</v>
      </c>
      <c r="D91" s="9" t="s">
        <v>133</v>
      </c>
    </row>
    <row r="92" spans="1:4" x14ac:dyDescent="0.2">
      <c r="A92" s="9" t="s">
        <v>134</v>
      </c>
      <c r="B92" s="9" t="s">
        <v>135</v>
      </c>
      <c r="C92" s="9" t="s">
        <v>136</v>
      </c>
      <c r="D92" s="9" t="s">
        <v>137</v>
      </c>
    </row>
    <row r="93" spans="1:4" x14ac:dyDescent="0.2">
      <c r="A93" s="9" t="s">
        <v>138</v>
      </c>
      <c r="B93" s="9" t="s">
        <v>139</v>
      </c>
      <c r="C93" s="9" t="s">
        <v>140</v>
      </c>
      <c r="D93" s="9" t="s">
        <v>141</v>
      </c>
    </row>
    <row r="94" spans="1:4" x14ac:dyDescent="0.2">
      <c r="A94" s="9" t="s">
        <v>142</v>
      </c>
      <c r="B94" s="9" t="s">
        <v>143</v>
      </c>
      <c r="C94" s="9" t="s">
        <v>144</v>
      </c>
      <c r="D94" s="9" t="s">
        <v>145</v>
      </c>
    </row>
    <row r="95" spans="1:4" x14ac:dyDescent="0.2">
      <c r="A95" s="9" t="s">
        <v>227</v>
      </c>
      <c r="B95" s="9" t="s">
        <v>228</v>
      </c>
      <c r="C95" s="9" t="s">
        <v>229</v>
      </c>
      <c r="D95" s="9" t="s">
        <v>230</v>
      </c>
    </row>
    <row r="96" spans="1:4" x14ac:dyDescent="0.2">
      <c r="A96" s="9" t="s">
        <v>231</v>
      </c>
      <c r="B96" s="9" t="s">
        <v>232</v>
      </c>
      <c r="C96" s="9" t="s">
        <v>233</v>
      </c>
      <c r="D96" s="9" t="s">
        <v>234</v>
      </c>
    </row>
    <row r="97" spans="1:4" x14ac:dyDescent="0.2">
      <c r="A97" s="9" t="s">
        <v>235</v>
      </c>
      <c r="B97" s="9" t="s">
        <v>236</v>
      </c>
      <c r="C97" s="9" t="s">
        <v>237</v>
      </c>
      <c r="D97" s="9" t="s">
        <v>238</v>
      </c>
    </row>
    <row r="98" spans="1:4" x14ac:dyDescent="0.2">
      <c r="A98" s="9" t="s">
        <v>239</v>
      </c>
      <c r="B98" s="9" t="s">
        <v>240</v>
      </c>
      <c r="C98" s="9" t="s">
        <v>241</v>
      </c>
      <c r="D98" s="9" t="s">
        <v>242</v>
      </c>
    </row>
    <row r="99" spans="1:4" x14ac:dyDescent="0.2">
      <c r="A99" s="9" t="s">
        <v>243</v>
      </c>
      <c r="B99" s="9" t="s">
        <v>244</v>
      </c>
      <c r="C99" s="9" t="s">
        <v>245</v>
      </c>
      <c r="D99" s="9" t="s">
        <v>246</v>
      </c>
    </row>
    <row r="100" spans="1:4" x14ac:dyDescent="0.2">
      <c r="A100" s="9" t="s">
        <v>247</v>
      </c>
      <c r="B100" s="9" t="s">
        <v>248</v>
      </c>
      <c r="C100" s="9" t="s">
        <v>249</v>
      </c>
      <c r="D100" s="9" t="s">
        <v>250</v>
      </c>
    </row>
    <row r="101" spans="1:4" x14ac:dyDescent="0.2">
      <c r="A101" s="9" t="s">
        <v>251</v>
      </c>
      <c r="B101" s="9" t="s">
        <v>252</v>
      </c>
      <c r="C101" s="9" t="s">
        <v>253</v>
      </c>
      <c r="D101" s="9" t="s">
        <v>254</v>
      </c>
    </row>
    <row r="102" spans="1:4" x14ac:dyDescent="0.2">
      <c r="A102" s="9" t="s">
        <v>146</v>
      </c>
      <c r="B102" s="9" t="s">
        <v>147</v>
      </c>
      <c r="C102" s="9" t="s">
        <v>148</v>
      </c>
      <c r="D102" s="9" t="s">
        <v>149</v>
      </c>
    </row>
    <row r="103" spans="1:4" x14ac:dyDescent="0.2">
      <c r="A103" s="9" t="s">
        <v>150</v>
      </c>
      <c r="B103" s="9" t="s">
        <v>151</v>
      </c>
      <c r="C103" s="9" t="s">
        <v>152</v>
      </c>
      <c r="D103" s="9" t="s">
        <v>153</v>
      </c>
    </row>
    <row r="104" spans="1:4" x14ac:dyDescent="0.2">
      <c r="A104" s="9" t="s">
        <v>154</v>
      </c>
      <c r="B104" s="9" t="s">
        <v>155</v>
      </c>
      <c r="C104" s="9" t="s">
        <v>156</v>
      </c>
      <c r="D104" s="9" t="s">
        <v>157</v>
      </c>
    </row>
    <row r="105" spans="1:4" x14ac:dyDescent="0.2">
      <c r="A105" s="9" t="s">
        <v>158</v>
      </c>
      <c r="B105" s="9" t="s">
        <v>159</v>
      </c>
      <c r="C105" s="9"/>
      <c r="D105" s="9"/>
    </row>
    <row r="106" spans="1:4" x14ac:dyDescent="0.2">
      <c r="A106" s="9"/>
      <c r="B106" s="9"/>
      <c r="C106" s="9"/>
      <c r="D106" s="9"/>
    </row>
    <row r="107" spans="1:4" x14ac:dyDescent="0.2">
      <c r="A107" s="9" t="s">
        <v>13</v>
      </c>
      <c r="B107" s="9"/>
      <c r="C107" s="9"/>
      <c r="D10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BE16C-8F7F-42B4-B9B5-6B66E042A561}">
  <dimension ref="B2:R41"/>
  <sheetViews>
    <sheetView tabSelected="1" workbookViewId="0">
      <selection activeCell="B42" sqref="B42"/>
    </sheetView>
  </sheetViews>
  <sheetFormatPr defaultRowHeight="12.75" x14ac:dyDescent="0.2"/>
  <sheetData>
    <row r="2" spans="18:18" ht="15.75" x14ac:dyDescent="0.25">
      <c r="R2" s="4" t="s">
        <v>260</v>
      </c>
    </row>
    <row r="3" spans="18:18" ht="15.75" x14ac:dyDescent="0.25">
      <c r="R3" s="4" t="s">
        <v>261</v>
      </c>
    </row>
    <row r="5" spans="18:18" ht="15.75" x14ac:dyDescent="0.25">
      <c r="R5" s="4" t="s">
        <v>267</v>
      </c>
    </row>
    <row r="6" spans="18:18" ht="15.75" x14ac:dyDescent="0.25">
      <c r="R6" s="4" t="s">
        <v>268</v>
      </c>
    </row>
    <row r="8" spans="18:18" ht="15.75" x14ac:dyDescent="0.25">
      <c r="R8" s="4" t="s">
        <v>269</v>
      </c>
    </row>
    <row r="9" spans="18:18" ht="15.75" x14ac:dyDescent="0.25">
      <c r="R9" s="4" t="s">
        <v>270</v>
      </c>
    </row>
    <row r="41" spans="2:2" x14ac:dyDescent="0.2">
      <c r="B41" s="3" t="s">
        <v>272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CF07-BF69-435E-AE48-426A9FCD7C52}">
  <dimension ref="A1:K31"/>
  <sheetViews>
    <sheetView workbookViewId="0">
      <selection activeCell="B32" sqref="B32"/>
    </sheetView>
  </sheetViews>
  <sheetFormatPr defaultRowHeight="12.75" x14ac:dyDescent="0.2"/>
  <cols>
    <col min="2" max="2" width="10.42578125" customWidth="1"/>
  </cols>
  <sheetData>
    <row r="1" spans="1:11" ht="18.75" x14ac:dyDescent="0.3">
      <c r="A1" s="17" t="s">
        <v>96</v>
      </c>
    </row>
    <row r="2" spans="1:11" ht="15.75" x14ac:dyDescent="0.25">
      <c r="A2" s="4" t="s">
        <v>162</v>
      </c>
    </row>
    <row r="3" spans="1:11" ht="15.75" x14ac:dyDescent="0.25">
      <c r="A3" s="4" t="s">
        <v>97</v>
      </c>
    </row>
    <row r="4" spans="1:11" ht="15.75" x14ac:dyDescent="0.25">
      <c r="A4" s="4" t="s">
        <v>98</v>
      </c>
    </row>
    <row r="5" spans="1:11" ht="15.75" x14ac:dyDescent="0.25">
      <c r="A5" s="4" t="s">
        <v>99</v>
      </c>
    </row>
    <row r="6" spans="1:11" ht="15.75" x14ac:dyDescent="0.25">
      <c r="A6" s="4" t="s">
        <v>100</v>
      </c>
    </row>
    <row r="7" spans="1:11" ht="15.75" x14ac:dyDescent="0.25">
      <c r="A7" s="4"/>
    </row>
    <row r="8" spans="1:11" ht="15.75" x14ac:dyDescent="0.25">
      <c r="A8" s="4" t="s">
        <v>166</v>
      </c>
    </row>
    <row r="9" spans="1:11" ht="15.75" x14ac:dyDescent="0.25">
      <c r="A9" s="4" t="s">
        <v>167</v>
      </c>
    </row>
    <row r="10" spans="1:11" ht="15.75" x14ac:dyDescent="0.25">
      <c r="A10" s="4"/>
    </row>
    <row r="11" spans="1:11" ht="15.75" x14ac:dyDescent="0.25">
      <c r="C11" s="4" t="s">
        <v>101</v>
      </c>
      <c r="K11" t="s">
        <v>256</v>
      </c>
    </row>
    <row r="12" spans="1:11" ht="15.75" x14ac:dyDescent="0.25">
      <c r="C12" s="4" t="s">
        <v>102</v>
      </c>
      <c r="K12" t="s">
        <v>257</v>
      </c>
    </row>
    <row r="13" spans="1:11" ht="15.75" x14ac:dyDescent="0.25">
      <c r="B13" s="4" t="s">
        <v>87</v>
      </c>
      <c r="D13" s="4" t="s">
        <v>88</v>
      </c>
    </row>
    <row r="14" spans="1:11" ht="15.75" x14ac:dyDescent="0.25">
      <c r="A14" s="6" t="s">
        <v>56</v>
      </c>
      <c r="B14" s="4" t="s">
        <v>27</v>
      </c>
      <c r="D14" s="4" t="s">
        <v>89</v>
      </c>
    </row>
    <row r="15" spans="1:11" ht="15.75" x14ac:dyDescent="0.25">
      <c r="A15" s="21" t="s">
        <v>75</v>
      </c>
      <c r="B15" s="18">
        <v>15</v>
      </c>
      <c r="C15" s="19" t="str">
        <f>[1]!WB(B15,"&gt;=",D15)</f>
        <v>&gt;=</v>
      </c>
      <c r="D15" s="14">
        <f>SUMIF(LxLxS!A$10:A$37,A15,FlowN2N)</f>
        <v>13</v>
      </c>
    </row>
    <row r="16" spans="1:11" ht="15.75" x14ac:dyDescent="0.25">
      <c r="A16" s="21" t="s">
        <v>74</v>
      </c>
      <c r="B16" s="18">
        <v>14</v>
      </c>
      <c r="C16" s="19" t="str">
        <f>[1]!WB(B16,"&gt;=",D16)</f>
        <v>=&gt;=</v>
      </c>
      <c r="D16" s="14">
        <f>SUMIF(LxLxS!A$10:A$37,A16,FlowN2N)</f>
        <v>14</v>
      </c>
    </row>
    <row r="17" spans="1:4" ht="15.75" x14ac:dyDescent="0.25">
      <c r="A17" s="21" t="s">
        <v>8</v>
      </c>
      <c r="B17" s="18">
        <v>20</v>
      </c>
      <c r="C17" s="19" t="str">
        <f>[1]!WB(B17,"&gt;=",D17)</f>
        <v>&gt;=</v>
      </c>
      <c r="D17" s="14">
        <f>SUMIF(LxLxS!A$10:A$37,A17,FlowN2N)</f>
        <v>12</v>
      </c>
    </row>
    <row r="18" spans="1:4" ht="15.75" x14ac:dyDescent="0.25">
      <c r="A18" s="21" t="s">
        <v>9</v>
      </c>
      <c r="B18" s="18">
        <v>20</v>
      </c>
      <c r="C18" s="19" t="str">
        <f>[1]!WB(B18,"&gt;=",D18)</f>
        <v>&gt;=</v>
      </c>
      <c r="D18" s="14">
        <f>SUMIF(LxLxS!A$10:A$37,A18,FlowN2N)</f>
        <v>8</v>
      </c>
    </row>
    <row r="19" spans="1:4" ht="15.75" x14ac:dyDescent="0.25">
      <c r="A19" s="21" t="s">
        <v>10</v>
      </c>
      <c r="B19" s="18">
        <v>20</v>
      </c>
      <c r="C19" s="19" t="str">
        <f>[1]!WB(B19,"&gt;=",D19)</f>
        <v>&gt;=</v>
      </c>
      <c r="D19" s="14">
        <f>SUMIF(LxLxS!A$10:A$37,A19,FlowN2N)</f>
        <v>7</v>
      </c>
    </row>
    <row r="20" spans="1:4" ht="15.75" x14ac:dyDescent="0.25">
      <c r="A20" s="21" t="s">
        <v>78</v>
      </c>
      <c r="B20" s="18">
        <v>9999</v>
      </c>
      <c r="C20" s="19" t="str">
        <f>[1]!WB(B20,"&gt;=",D20)</f>
        <v>&gt;=</v>
      </c>
      <c r="D20" s="14">
        <f>SUMIF(LxLxS!A$10:A$37,A20,FlowN2N)</f>
        <v>0</v>
      </c>
    </row>
    <row r="21" spans="1:4" ht="15.75" x14ac:dyDescent="0.25">
      <c r="A21" s="21" t="s">
        <v>79</v>
      </c>
      <c r="B21" s="18">
        <v>9999</v>
      </c>
      <c r="C21" s="19" t="str">
        <f>[1]!WB(B21,"&gt;=",D21)</f>
        <v>&gt;=</v>
      </c>
      <c r="D21" s="14">
        <f>SUMIF(LxLxS!A$10:A$37,A21,FlowN2N)</f>
        <v>0</v>
      </c>
    </row>
    <row r="22" spans="1:4" ht="15.75" x14ac:dyDescent="0.25">
      <c r="A22" s="21" t="s">
        <v>80</v>
      </c>
      <c r="B22" s="18">
        <v>9999</v>
      </c>
      <c r="C22" s="19" t="str">
        <f>[1]!WB(B22,"&gt;=",D22)</f>
        <v>&gt;=</v>
      </c>
      <c r="D22" s="14">
        <f>SUMIF(LxLxS!A$10:A$37,A22,FlowN2N)</f>
        <v>0</v>
      </c>
    </row>
    <row r="23" spans="1:4" ht="15.75" x14ac:dyDescent="0.25">
      <c r="A23" s="21" t="s">
        <v>81</v>
      </c>
      <c r="B23" s="18">
        <v>9999</v>
      </c>
      <c r="C23" s="19" t="str">
        <f>[1]!WB(B23,"&gt;=",D23)</f>
        <v>&gt;=</v>
      </c>
      <c r="D23" s="14">
        <f>SUMIF(LxLxS!A$10:A$37,A23,FlowN2N)</f>
        <v>0</v>
      </c>
    </row>
    <row r="24" spans="1:4" ht="15.75" x14ac:dyDescent="0.25">
      <c r="A24" s="21" t="s">
        <v>59</v>
      </c>
      <c r="B24" s="18">
        <v>9999</v>
      </c>
      <c r="C24" s="19" t="str">
        <f>[1]!WB(B24,"&gt;=",D24)</f>
        <v>&gt;=</v>
      </c>
      <c r="D24" s="14">
        <f>SUMIF(LxLxS!A$10:A$37,A24,FlowN2N)</f>
        <v>0</v>
      </c>
    </row>
    <row r="26" spans="1:4" ht="15.75" x14ac:dyDescent="0.25">
      <c r="B26" s="4" t="s">
        <v>262</v>
      </c>
    </row>
    <row r="27" spans="1:4" ht="15.75" x14ac:dyDescent="0.25">
      <c r="B27" s="4" t="s">
        <v>263</v>
      </c>
    </row>
    <row r="28" spans="1:4" ht="15.75" x14ac:dyDescent="0.25">
      <c r="B28" s="4" t="s">
        <v>264</v>
      </c>
    </row>
    <row r="29" spans="1:4" ht="15.75" x14ac:dyDescent="0.25">
      <c r="B29" s="24" t="s">
        <v>265</v>
      </c>
    </row>
    <row r="30" spans="1:4" ht="15.75" x14ac:dyDescent="0.25">
      <c r="B30" s="24" t="s">
        <v>266</v>
      </c>
    </row>
    <row r="31" spans="1:4" ht="15.75" x14ac:dyDescent="0.25">
      <c r="B31" s="24" t="s">
        <v>271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0"/>
  <sheetViews>
    <sheetView workbookViewId="0">
      <selection activeCell="I18" sqref="I18"/>
    </sheetView>
  </sheetViews>
  <sheetFormatPr defaultRowHeight="12.75" x14ac:dyDescent="0.2"/>
  <cols>
    <col min="1" max="1" width="6.140625" customWidth="1"/>
    <col min="2" max="2" width="6.5703125" customWidth="1"/>
    <col min="3" max="3" width="7" customWidth="1"/>
    <col min="4" max="4" width="14" customWidth="1"/>
    <col min="5" max="5" width="10.85546875" customWidth="1"/>
    <col min="6" max="6" width="3.28515625" customWidth="1"/>
    <col min="7" max="7" width="6.28515625" customWidth="1"/>
    <col min="8" max="8" width="4.28515625" customWidth="1"/>
    <col min="9" max="9" width="12.5703125" customWidth="1"/>
    <col min="10" max="10" width="23" customWidth="1"/>
    <col min="11" max="11" width="12.140625" customWidth="1"/>
    <col min="12" max="12" width="6.5703125" customWidth="1"/>
    <col min="13" max="13" width="13.85546875" customWidth="1"/>
    <col min="14" max="14" width="7.42578125" customWidth="1"/>
  </cols>
  <sheetData>
    <row r="1" spans="1:12" ht="18" x14ac:dyDescent="0.25">
      <c r="A1" s="17" t="s">
        <v>86</v>
      </c>
    </row>
    <row r="2" spans="1:12" ht="15.75" x14ac:dyDescent="0.25">
      <c r="B2" s="4" t="s">
        <v>76</v>
      </c>
      <c r="C2" s="4"/>
      <c r="D2" s="4"/>
    </row>
    <row r="3" spans="1:12" ht="15.75" x14ac:dyDescent="0.25">
      <c r="B3" s="4" t="s">
        <v>29</v>
      </c>
      <c r="C3" s="4"/>
      <c r="D3" s="4"/>
    </row>
    <row r="4" spans="1:12" ht="15.75" x14ac:dyDescent="0.25">
      <c r="B4" s="4" t="s">
        <v>30</v>
      </c>
      <c r="C4" s="4"/>
      <c r="D4" s="4"/>
    </row>
    <row r="5" spans="1:12" ht="15.75" x14ac:dyDescent="0.25">
      <c r="B5" s="4" t="s">
        <v>77</v>
      </c>
      <c r="C5" s="4"/>
      <c r="D5" s="4"/>
    </row>
    <row r="6" spans="1:12" ht="15.75" x14ac:dyDescent="0.25">
      <c r="B6" s="4"/>
      <c r="C6" s="4"/>
      <c r="D6" s="4"/>
    </row>
    <row r="7" spans="1:12" ht="15.75" x14ac:dyDescent="0.25">
      <c r="B7" s="4" t="s">
        <v>103</v>
      </c>
      <c r="C7" s="4"/>
      <c r="D7" s="4"/>
    </row>
    <row r="8" spans="1:12" ht="15.75" x14ac:dyDescent="0.25">
      <c r="B8" s="4" t="s">
        <v>94</v>
      </c>
      <c r="C8" s="4"/>
      <c r="D8" s="4"/>
    </row>
    <row r="9" spans="1:12" ht="15.75" x14ac:dyDescent="0.25">
      <c r="I9" s="5" t="s">
        <v>64</v>
      </c>
      <c r="K9" s="5" t="s">
        <v>65</v>
      </c>
    </row>
    <row r="10" spans="1:12" ht="15.75" x14ac:dyDescent="0.25">
      <c r="A10" s="4"/>
      <c r="B10" s="5"/>
      <c r="C10" s="5"/>
      <c r="D10" s="5"/>
      <c r="I10" s="5" t="s">
        <v>70</v>
      </c>
      <c r="J10" s="7" t="s">
        <v>83</v>
      </c>
      <c r="K10" s="5" t="s">
        <v>70</v>
      </c>
      <c r="L10" s="5"/>
    </row>
    <row r="11" spans="1:12" ht="15.75" x14ac:dyDescent="0.25">
      <c r="A11" s="4"/>
      <c r="B11" s="6" t="s">
        <v>56</v>
      </c>
      <c r="C11" s="6" t="s">
        <v>60</v>
      </c>
      <c r="D11" s="8" t="s">
        <v>61</v>
      </c>
      <c r="E11" s="6" t="s">
        <v>57</v>
      </c>
      <c r="G11" s="6" t="s">
        <v>58</v>
      </c>
      <c r="I11" s="6" t="s">
        <v>63</v>
      </c>
      <c r="J11" s="7" t="s">
        <v>66</v>
      </c>
      <c r="K11" s="6" t="str">
        <f>I11</f>
        <v>by SKU</v>
      </c>
    </row>
    <row r="12" spans="1:12" ht="15.75" x14ac:dyDescent="0.25">
      <c r="A12" s="4"/>
      <c r="B12" s="21" t="s">
        <v>75</v>
      </c>
      <c r="C12" s="21" t="s">
        <v>54</v>
      </c>
      <c r="D12" s="4" t="str">
        <f>B12&amp;"_"&amp;C12</f>
        <v>Mill1_Hroll</v>
      </c>
      <c r="E12" s="18">
        <v>9</v>
      </c>
      <c r="G12" s="18">
        <v>0</v>
      </c>
      <c r="I12" s="14">
        <f t="shared" ref="I12:I30" si="0">SUMIF(ToNode,$D12,FlowN2N)+E12</f>
        <v>9</v>
      </c>
      <c r="J12" s="7" t="str">
        <f>[1]!WB(I12,"&gt;=",K12)</f>
        <v>&gt;=</v>
      </c>
      <c r="K12" s="14">
        <f t="shared" ref="K12:K30" si="1">SUMIF(FromNode,$D12,FlowN2N)+G12</f>
        <v>6</v>
      </c>
    </row>
    <row r="13" spans="1:12" ht="15.75" x14ac:dyDescent="0.25">
      <c r="A13" s="4"/>
      <c r="B13" s="21" t="s">
        <v>75</v>
      </c>
      <c r="C13" s="21" t="s">
        <v>55</v>
      </c>
      <c r="D13" s="4" t="str">
        <f t="shared" ref="D13:D30" si="2">B13&amp;"_"&amp;C13</f>
        <v>Mill1_Croll</v>
      </c>
      <c r="E13" s="18">
        <v>7</v>
      </c>
      <c r="G13" s="18">
        <v>0</v>
      </c>
      <c r="I13" s="14">
        <f t="shared" si="0"/>
        <v>7</v>
      </c>
      <c r="J13" s="7" t="str">
        <f>[1]!WB(I13,"&gt;=",K13)</f>
        <v>=&gt;=</v>
      </c>
      <c r="K13" s="14">
        <f t="shared" si="1"/>
        <v>7</v>
      </c>
    </row>
    <row r="14" spans="1:12" ht="15.75" x14ac:dyDescent="0.25">
      <c r="A14" s="4"/>
      <c r="B14" s="21" t="s">
        <v>74</v>
      </c>
      <c r="C14" s="21" t="s">
        <v>54</v>
      </c>
      <c r="D14" s="4" t="str">
        <f t="shared" si="2"/>
        <v>Mill2_Hroll</v>
      </c>
      <c r="E14" s="18">
        <v>8</v>
      </c>
      <c r="G14" s="18">
        <v>0</v>
      </c>
      <c r="I14" s="14">
        <f t="shared" si="0"/>
        <v>8</v>
      </c>
      <c r="J14" s="7" t="str">
        <f>[1]!WB(I14,"&gt;=",K14)</f>
        <v>=&gt;=</v>
      </c>
      <c r="K14" s="14">
        <f t="shared" si="1"/>
        <v>8</v>
      </c>
    </row>
    <row r="15" spans="1:12" ht="15.75" x14ac:dyDescent="0.25">
      <c r="A15" s="4"/>
      <c r="B15" s="21" t="s">
        <v>74</v>
      </c>
      <c r="C15" s="21" t="s">
        <v>55</v>
      </c>
      <c r="D15" s="4" t="str">
        <f t="shared" si="2"/>
        <v>Mill2_Croll</v>
      </c>
      <c r="E15" s="18">
        <v>8</v>
      </c>
      <c r="G15" s="18">
        <v>0</v>
      </c>
      <c r="I15" s="14">
        <f t="shared" si="0"/>
        <v>8</v>
      </c>
      <c r="J15" s="7" t="str">
        <f>[1]!WB(I15,"&gt;=",K15)</f>
        <v>&gt;=</v>
      </c>
      <c r="K15" s="14">
        <f t="shared" si="1"/>
        <v>6</v>
      </c>
    </row>
    <row r="16" spans="1:12" ht="15.75" x14ac:dyDescent="0.25">
      <c r="A16" s="4"/>
      <c r="B16" s="21" t="s">
        <v>8</v>
      </c>
      <c r="C16" s="21" t="s">
        <v>54</v>
      </c>
      <c r="D16" s="4" t="str">
        <f t="shared" si="2"/>
        <v>WH1_Hroll</v>
      </c>
      <c r="E16" s="18">
        <v>0</v>
      </c>
      <c r="G16" s="18">
        <v>0</v>
      </c>
      <c r="I16" s="14">
        <f t="shared" si="0"/>
        <v>5</v>
      </c>
      <c r="J16" s="7" t="str">
        <f>[1]!WB(I16,"&gt;=",K16)</f>
        <v>=&gt;=</v>
      </c>
      <c r="K16" s="14">
        <f t="shared" si="1"/>
        <v>5</v>
      </c>
    </row>
    <row r="17" spans="1:11" ht="15.75" x14ac:dyDescent="0.25">
      <c r="A17" s="4"/>
      <c r="B17" s="21" t="s">
        <v>8</v>
      </c>
      <c r="C17" s="21" t="s">
        <v>55</v>
      </c>
      <c r="D17" s="4" t="str">
        <f t="shared" si="2"/>
        <v>WH1_Croll</v>
      </c>
      <c r="E17" s="18">
        <v>0</v>
      </c>
      <c r="G17" s="18">
        <v>0</v>
      </c>
      <c r="I17" s="14">
        <f t="shared" si="0"/>
        <v>7</v>
      </c>
      <c r="J17" s="7" t="str">
        <f>[1]!WB(I17,"&gt;=",K17)</f>
        <v>=&gt;=</v>
      </c>
      <c r="K17" s="14">
        <f t="shared" si="1"/>
        <v>7</v>
      </c>
    </row>
    <row r="18" spans="1:11" ht="15.75" x14ac:dyDescent="0.25">
      <c r="A18" s="4"/>
      <c r="B18" s="21" t="s">
        <v>9</v>
      </c>
      <c r="C18" s="21" t="s">
        <v>54</v>
      </c>
      <c r="D18" s="4" t="str">
        <f t="shared" si="2"/>
        <v>WH2_Hroll</v>
      </c>
      <c r="E18" s="18">
        <v>0</v>
      </c>
      <c r="G18" s="18">
        <v>0</v>
      </c>
      <c r="I18" s="14">
        <f t="shared" si="0"/>
        <v>7</v>
      </c>
      <c r="J18" s="7" t="str">
        <f>[1]!WB(I18,"&gt;=",K18)</f>
        <v>=&gt;=</v>
      </c>
      <c r="K18" s="14">
        <f t="shared" si="1"/>
        <v>7</v>
      </c>
    </row>
    <row r="19" spans="1:11" ht="15.75" x14ac:dyDescent="0.25">
      <c r="A19" s="4"/>
      <c r="B19" s="21" t="s">
        <v>9</v>
      </c>
      <c r="C19" s="21" t="s">
        <v>55</v>
      </c>
      <c r="D19" s="4" t="str">
        <f t="shared" si="2"/>
        <v>WH2_Croll</v>
      </c>
      <c r="E19" s="18">
        <v>0</v>
      </c>
      <c r="G19" s="18">
        <v>0</v>
      </c>
      <c r="I19" s="14">
        <f t="shared" si="0"/>
        <v>1</v>
      </c>
      <c r="J19" s="7" t="str">
        <f>[1]!WB(I19,"&gt;=",K19)</f>
        <v>=&gt;=</v>
      </c>
      <c r="K19" s="14">
        <f t="shared" si="1"/>
        <v>1</v>
      </c>
    </row>
    <row r="20" spans="1:11" ht="15.75" x14ac:dyDescent="0.25">
      <c r="A20" s="4"/>
      <c r="B20" s="21" t="s">
        <v>10</v>
      </c>
      <c r="C20" s="21" t="s">
        <v>54</v>
      </c>
      <c r="D20" s="4" t="str">
        <f t="shared" si="2"/>
        <v>WH3_Hroll</v>
      </c>
      <c r="E20" s="18">
        <v>0</v>
      </c>
      <c r="G20" s="18">
        <v>0</v>
      </c>
      <c r="I20" s="14">
        <f t="shared" si="0"/>
        <v>2</v>
      </c>
      <c r="J20" s="7" t="str">
        <f>[1]!WB(I20,"&gt;=",K20)</f>
        <v>=&gt;=</v>
      </c>
      <c r="K20" s="14">
        <f t="shared" si="1"/>
        <v>2</v>
      </c>
    </row>
    <row r="21" spans="1:11" ht="15.75" x14ac:dyDescent="0.25">
      <c r="A21" s="4"/>
      <c r="B21" s="21" t="s">
        <v>10</v>
      </c>
      <c r="C21" s="21" t="s">
        <v>55</v>
      </c>
      <c r="D21" s="4" t="str">
        <f t="shared" si="2"/>
        <v>WH3_Croll</v>
      </c>
      <c r="E21" s="18">
        <v>0</v>
      </c>
      <c r="G21" s="18">
        <v>0</v>
      </c>
      <c r="I21" s="14">
        <f t="shared" si="0"/>
        <v>5</v>
      </c>
      <c r="J21" s="7" t="str">
        <f>[1]!WB(I21,"&gt;=",K21)</f>
        <v>=&gt;=</v>
      </c>
      <c r="K21" s="14">
        <f t="shared" si="1"/>
        <v>5</v>
      </c>
    </row>
    <row r="22" spans="1:11" ht="15.75" x14ac:dyDescent="0.25">
      <c r="A22" s="4"/>
      <c r="B22" s="21" t="s">
        <v>78</v>
      </c>
      <c r="C22" s="21" t="s">
        <v>54</v>
      </c>
      <c r="D22" s="4" t="str">
        <f t="shared" si="2"/>
        <v>Cust1_Hroll</v>
      </c>
      <c r="E22" s="18">
        <v>0</v>
      </c>
      <c r="G22" s="18">
        <v>3</v>
      </c>
      <c r="I22" s="14">
        <f t="shared" si="0"/>
        <v>3</v>
      </c>
      <c r="J22" s="7" t="str">
        <f>[1]!WB(I22,"&gt;=",K22)</f>
        <v>=&gt;=</v>
      </c>
      <c r="K22" s="14">
        <f t="shared" si="1"/>
        <v>3</v>
      </c>
    </row>
    <row r="23" spans="1:11" ht="15.75" x14ac:dyDescent="0.25">
      <c r="A23" s="4"/>
      <c r="B23" s="21" t="s">
        <v>78</v>
      </c>
      <c r="C23" s="21" t="s">
        <v>55</v>
      </c>
      <c r="D23" s="4" t="str">
        <f t="shared" si="2"/>
        <v>Cust1_Croll</v>
      </c>
      <c r="E23" s="18">
        <v>0</v>
      </c>
      <c r="G23" s="18">
        <v>4</v>
      </c>
      <c r="I23" s="14">
        <f t="shared" si="0"/>
        <v>4</v>
      </c>
      <c r="J23" s="7" t="str">
        <f>[1]!WB(I23,"&gt;=",K23)</f>
        <v>=&gt;=</v>
      </c>
      <c r="K23" s="14">
        <f t="shared" si="1"/>
        <v>4</v>
      </c>
    </row>
    <row r="24" spans="1:11" ht="15.75" x14ac:dyDescent="0.25">
      <c r="A24" s="4"/>
      <c r="B24" s="21" t="s">
        <v>79</v>
      </c>
      <c r="C24" s="21" t="s">
        <v>54</v>
      </c>
      <c r="D24" s="4" t="str">
        <f t="shared" si="2"/>
        <v>Cust2_Hroll</v>
      </c>
      <c r="E24" s="18">
        <v>0</v>
      </c>
      <c r="G24" s="18">
        <v>5</v>
      </c>
      <c r="I24" s="14">
        <f t="shared" si="0"/>
        <v>5</v>
      </c>
      <c r="J24" s="7" t="str">
        <f>[1]!WB(I24,"&gt;=",K24)</f>
        <v>=&gt;=</v>
      </c>
      <c r="K24" s="14">
        <f t="shared" si="1"/>
        <v>5</v>
      </c>
    </row>
    <row r="25" spans="1:11" ht="15.75" x14ac:dyDescent="0.25">
      <c r="A25" s="4"/>
      <c r="B25" s="21" t="s">
        <v>79</v>
      </c>
      <c r="C25" s="21" t="s">
        <v>55</v>
      </c>
      <c r="D25" s="4" t="str">
        <f t="shared" si="2"/>
        <v>Cust2_Croll</v>
      </c>
      <c r="E25" s="18">
        <v>0</v>
      </c>
      <c r="G25" s="18">
        <v>4</v>
      </c>
      <c r="I25" s="14">
        <f t="shared" si="0"/>
        <v>4</v>
      </c>
      <c r="J25" s="7" t="str">
        <f>[1]!WB(I25,"&gt;=",K25)</f>
        <v>=&gt;=</v>
      </c>
      <c r="K25" s="14">
        <f t="shared" si="1"/>
        <v>4</v>
      </c>
    </row>
    <row r="26" spans="1:11" ht="15.75" x14ac:dyDescent="0.25">
      <c r="A26" s="4"/>
      <c r="B26" s="21" t="s">
        <v>80</v>
      </c>
      <c r="C26" s="21" t="s">
        <v>54</v>
      </c>
      <c r="D26" s="4" t="str">
        <f t="shared" si="2"/>
        <v>Cust3_Hroll</v>
      </c>
      <c r="E26" s="18">
        <v>0</v>
      </c>
      <c r="G26" s="18">
        <v>4</v>
      </c>
      <c r="I26" s="14">
        <f t="shared" si="0"/>
        <v>4</v>
      </c>
      <c r="J26" s="7" t="str">
        <f>[1]!WB(I26,"&gt;=",K26)</f>
        <v>=&gt;=</v>
      </c>
      <c r="K26" s="14">
        <f t="shared" si="1"/>
        <v>4</v>
      </c>
    </row>
    <row r="27" spans="1:11" ht="15.75" x14ac:dyDescent="0.25">
      <c r="A27" s="4"/>
      <c r="B27" s="21" t="s">
        <v>80</v>
      </c>
      <c r="C27" s="21" t="s">
        <v>55</v>
      </c>
      <c r="D27" s="4" t="str">
        <f t="shared" si="2"/>
        <v>Cust3_Croll</v>
      </c>
      <c r="E27" s="18">
        <v>0</v>
      </c>
      <c r="G27" s="18">
        <v>3</v>
      </c>
      <c r="I27" s="14">
        <f t="shared" si="0"/>
        <v>3</v>
      </c>
      <c r="J27" s="7" t="str">
        <f>[1]!WB(I27,"&gt;=",K27)</f>
        <v>=&gt;=</v>
      </c>
      <c r="K27" s="14">
        <f t="shared" si="1"/>
        <v>3</v>
      </c>
    </row>
    <row r="28" spans="1:11" ht="15.75" x14ac:dyDescent="0.25">
      <c r="A28" s="4"/>
      <c r="B28" s="21" t="s">
        <v>81</v>
      </c>
      <c r="C28" s="21" t="s">
        <v>54</v>
      </c>
      <c r="D28" s="4" t="str">
        <f t="shared" si="2"/>
        <v>Cust4_Hroll</v>
      </c>
      <c r="E28" s="18">
        <v>0</v>
      </c>
      <c r="G28" s="18">
        <v>2</v>
      </c>
      <c r="I28" s="14">
        <f t="shared" si="0"/>
        <v>2</v>
      </c>
      <c r="J28" s="7" t="str">
        <f>[1]!WB(I28,"&gt;=",K28)</f>
        <v>=&gt;=</v>
      </c>
      <c r="K28" s="14">
        <f t="shared" si="1"/>
        <v>2</v>
      </c>
    </row>
    <row r="29" spans="1:11" ht="15.75" x14ac:dyDescent="0.25">
      <c r="A29" s="4"/>
      <c r="B29" s="21" t="s">
        <v>81</v>
      </c>
      <c r="C29" s="21" t="s">
        <v>55</v>
      </c>
      <c r="D29" s="4" t="str">
        <f t="shared" si="2"/>
        <v>Cust4_Croll</v>
      </c>
      <c r="E29" s="18">
        <v>0</v>
      </c>
      <c r="G29" s="18">
        <v>2</v>
      </c>
      <c r="I29" s="14">
        <f t="shared" si="0"/>
        <v>2</v>
      </c>
      <c r="J29" s="7" t="str">
        <f>[1]!WB(I29,"&gt;=",K29)</f>
        <v>=&gt;=</v>
      </c>
      <c r="K29" s="14">
        <f t="shared" si="1"/>
        <v>2</v>
      </c>
    </row>
    <row r="30" spans="1:11" ht="15.75" x14ac:dyDescent="0.25">
      <c r="A30" s="4"/>
      <c r="B30" s="21" t="s">
        <v>59</v>
      </c>
      <c r="C30" s="21" t="s">
        <v>59</v>
      </c>
      <c r="D30" s="4" t="str">
        <f t="shared" si="2"/>
        <v>Grd_Grd</v>
      </c>
      <c r="E30" s="18">
        <v>0</v>
      </c>
      <c r="G30" s="18">
        <v>0</v>
      </c>
      <c r="I30" s="14">
        <f t="shared" si="0"/>
        <v>0</v>
      </c>
      <c r="J30" s="7" t="str">
        <f>[1]!WB(I30,"&gt;=",K30)</f>
        <v>=&gt;=</v>
      </c>
      <c r="K30" s="14">
        <f t="shared" si="1"/>
        <v>0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33CBC-9DD1-4829-AA56-36FF78C2A718}">
  <dimension ref="A1:G20"/>
  <sheetViews>
    <sheetView workbookViewId="0">
      <selection activeCell="E6" sqref="E6"/>
    </sheetView>
  </sheetViews>
  <sheetFormatPr defaultRowHeight="12.75" x14ac:dyDescent="0.2"/>
  <cols>
    <col min="4" max="4" width="10" customWidth="1"/>
    <col min="5" max="5" width="10.28515625" customWidth="1"/>
    <col min="6" max="6" width="15.42578125" customWidth="1"/>
  </cols>
  <sheetData>
    <row r="1" spans="1:7" ht="15.75" x14ac:dyDescent="0.25">
      <c r="A1" s="4" t="s">
        <v>93</v>
      </c>
    </row>
    <row r="4" spans="1:7" ht="15.75" x14ac:dyDescent="0.25">
      <c r="A4" s="5" t="s">
        <v>0</v>
      </c>
      <c r="B4" s="5" t="s">
        <v>1</v>
      </c>
      <c r="C4" s="7" t="s">
        <v>12</v>
      </c>
      <c r="D4" s="7" t="s">
        <v>26</v>
      </c>
      <c r="E4" s="4" t="s">
        <v>91</v>
      </c>
      <c r="F4" s="4" t="s">
        <v>12</v>
      </c>
    </row>
    <row r="5" spans="1:7" ht="15.75" x14ac:dyDescent="0.25">
      <c r="A5" s="6" t="s">
        <v>56</v>
      </c>
      <c r="B5" s="6" t="s">
        <v>56</v>
      </c>
      <c r="C5" s="8" t="s">
        <v>27</v>
      </c>
      <c r="D5" s="8" t="s">
        <v>5</v>
      </c>
      <c r="E5" s="20" t="s">
        <v>90</v>
      </c>
      <c r="F5" s="4" t="s">
        <v>92</v>
      </c>
    </row>
    <row r="6" spans="1:7" ht="18.75" x14ac:dyDescent="0.3">
      <c r="A6" s="21" t="s">
        <v>75</v>
      </c>
      <c r="B6" s="21" t="s">
        <v>8</v>
      </c>
      <c r="C6" s="18">
        <v>12</v>
      </c>
      <c r="D6" s="19" t="str">
        <f>[1]!WB(C6,"&gt;=",E6)</f>
        <v>=&gt;=</v>
      </c>
      <c r="E6" s="22">
        <f>SUMIF(LxLxS!J$10:J$37,F6,FlowN2N)</f>
        <v>12</v>
      </c>
      <c r="F6" s="4" t="str">
        <f>A6&amp;"_"&amp;B6</f>
        <v>Mill1_WH1</v>
      </c>
    </row>
    <row r="7" spans="1:7" ht="18.75" x14ac:dyDescent="0.3">
      <c r="A7" s="21" t="s">
        <v>75</v>
      </c>
      <c r="B7" s="21" t="s">
        <v>9</v>
      </c>
      <c r="C7" s="18">
        <v>15</v>
      </c>
      <c r="D7" s="19" t="str">
        <f>[1]!WB(C7,"&gt;=",E7)</f>
        <v>&gt;=</v>
      </c>
      <c r="E7" s="22">
        <f>SUMIF(LxLxS!J$10:J$37,F7,FlowN2N)</f>
        <v>1</v>
      </c>
      <c r="F7" s="4" t="str">
        <f t="shared" ref="F7:F20" si="0">A7&amp;"_"&amp;B7</f>
        <v>Mill1_WH2</v>
      </c>
    </row>
    <row r="8" spans="1:7" ht="18.75" x14ac:dyDescent="0.3">
      <c r="A8" s="21" t="s">
        <v>74</v>
      </c>
      <c r="B8" s="21" t="s">
        <v>8</v>
      </c>
      <c r="C8" s="18">
        <v>16</v>
      </c>
      <c r="D8" s="19" t="str">
        <f>[1]!WB(C8,"&gt;=",E8)</f>
        <v>&gt;=</v>
      </c>
      <c r="E8" s="22">
        <f>SUMIF(LxLxS!J$10:J$37,F8,FlowN2N)</f>
        <v>0</v>
      </c>
      <c r="F8" s="4" t="str">
        <f t="shared" si="0"/>
        <v>Mill2_WH1</v>
      </c>
    </row>
    <row r="9" spans="1:7" ht="18.75" x14ac:dyDescent="0.3">
      <c r="A9" s="21" t="s">
        <v>74</v>
      </c>
      <c r="B9" s="21" t="s">
        <v>9</v>
      </c>
      <c r="C9" s="18">
        <v>18</v>
      </c>
      <c r="D9" s="19" t="str">
        <f>[1]!WB(C9,"&gt;=",E9)</f>
        <v>&gt;=</v>
      </c>
      <c r="E9" s="22">
        <f>SUMIF(LxLxS!J$10:J$37,F9,FlowN2N)</f>
        <v>7</v>
      </c>
      <c r="F9" s="4" t="str">
        <f t="shared" si="0"/>
        <v>Mill2_WH2</v>
      </c>
    </row>
    <row r="10" spans="1:7" ht="18.75" x14ac:dyDescent="0.3">
      <c r="A10" s="21" t="s">
        <v>74</v>
      </c>
      <c r="B10" s="21" t="s">
        <v>10</v>
      </c>
      <c r="C10" s="18">
        <v>17</v>
      </c>
      <c r="D10" s="19" t="str">
        <f>[1]!WB(C10,"&gt;=",E10)</f>
        <v>&gt;=</v>
      </c>
      <c r="E10" s="22">
        <f>SUMIF(LxLxS!J$10:J$37,F10,FlowN2N)</f>
        <v>7</v>
      </c>
      <c r="F10" s="4" t="str">
        <f t="shared" si="0"/>
        <v>Mill2_WH3</v>
      </c>
    </row>
    <row r="11" spans="1:7" ht="18.75" x14ac:dyDescent="0.3">
      <c r="A11" s="21" t="s">
        <v>8</v>
      </c>
      <c r="B11" s="21" t="s">
        <v>78</v>
      </c>
      <c r="C11" s="18">
        <v>20</v>
      </c>
      <c r="D11" s="19" t="str">
        <f>[1]!WB(C11,"&gt;=",E11)</f>
        <v>&gt;=</v>
      </c>
      <c r="E11" s="22">
        <f>SUMIF(LxLxS!J$10:J$37,F11,FlowN2N)</f>
        <v>7</v>
      </c>
      <c r="F11" s="4" t="str">
        <f t="shared" si="0"/>
        <v>WH1_Cust1</v>
      </c>
    </row>
    <row r="12" spans="1:7" ht="18.75" x14ac:dyDescent="0.3">
      <c r="A12" s="21" t="s">
        <v>8</v>
      </c>
      <c r="B12" s="21" t="s">
        <v>79</v>
      </c>
      <c r="C12" s="18">
        <v>20</v>
      </c>
      <c r="D12" s="19" t="str">
        <f>[1]!WB(C12,"&gt;=",E12)</f>
        <v>&gt;=</v>
      </c>
      <c r="E12" s="22">
        <f>SUMIF(LxLxS!J$10:J$37,F12,FlowN2N)</f>
        <v>5</v>
      </c>
      <c r="F12" s="4" t="str">
        <f t="shared" si="0"/>
        <v>WH1_Cust2</v>
      </c>
    </row>
    <row r="13" spans="1:7" ht="18.75" x14ac:dyDescent="0.3">
      <c r="A13" s="21" t="s">
        <v>9</v>
      </c>
      <c r="B13" s="21" t="s">
        <v>78</v>
      </c>
      <c r="C13" s="18">
        <v>20</v>
      </c>
      <c r="D13" s="19" t="str">
        <f>[1]!WB(C13,"&gt;=",E13)</f>
        <v>&gt;=</v>
      </c>
      <c r="E13" s="22">
        <f>SUMIF(LxLxS!J$10:J$37,F13,FlowN2N)</f>
        <v>0</v>
      </c>
      <c r="F13" s="4" t="str">
        <f t="shared" si="0"/>
        <v>WH2_Cust1</v>
      </c>
    </row>
    <row r="14" spans="1:7" ht="18.75" x14ac:dyDescent="0.3">
      <c r="A14" s="21" t="s">
        <v>9</v>
      </c>
      <c r="B14" s="21" t="s">
        <v>79</v>
      </c>
      <c r="C14" s="18">
        <v>20</v>
      </c>
      <c r="D14" s="19" t="str">
        <f>[1]!WB(C14,"&gt;=",E14)</f>
        <v>&gt;=</v>
      </c>
      <c r="E14" s="22">
        <f>SUMIF(LxLxS!J$10:J$37,F14,FlowN2N)</f>
        <v>4</v>
      </c>
      <c r="F14" s="4" t="str">
        <f t="shared" si="0"/>
        <v>WH2_Cust2</v>
      </c>
    </row>
    <row r="15" spans="1:7" ht="18.75" x14ac:dyDescent="0.3">
      <c r="A15" s="21" t="s">
        <v>9</v>
      </c>
      <c r="B15" s="21" t="s">
        <v>80</v>
      </c>
      <c r="C15" s="18">
        <v>20</v>
      </c>
      <c r="D15" s="19" t="str">
        <f>[1]!WB(C15,"&gt;=",E15)</f>
        <v>&gt;=</v>
      </c>
      <c r="E15" s="22">
        <f>SUMIF(LxLxS!J$10:J$37,F15,FlowN2N)</f>
        <v>4</v>
      </c>
      <c r="F15" s="4" t="str">
        <f t="shared" si="0"/>
        <v>WH2_Cust3</v>
      </c>
    </row>
    <row r="16" spans="1:7" ht="18.75" x14ac:dyDescent="0.3">
      <c r="A16" s="21" t="s">
        <v>9</v>
      </c>
      <c r="B16" s="21" t="s">
        <v>10</v>
      </c>
      <c r="C16" s="18">
        <v>30</v>
      </c>
      <c r="D16" s="19" t="str">
        <f>[1]!WB(C16,"&gt;=",E16)</f>
        <v>&gt;=</v>
      </c>
      <c r="E16" s="22">
        <f>SUMIF(LxLxS!J$10:J$37,F16,FlowN2N)</f>
        <v>0</v>
      </c>
      <c r="F16" s="4" t="str">
        <f t="shared" si="0"/>
        <v>WH2_WH3</v>
      </c>
      <c r="G16" s="2" t="s">
        <v>160</v>
      </c>
    </row>
    <row r="17" spans="1:6" ht="18.75" x14ac:dyDescent="0.3">
      <c r="A17" s="21" t="s">
        <v>10</v>
      </c>
      <c r="B17" s="21" t="s">
        <v>79</v>
      </c>
      <c r="C17" s="18">
        <v>20</v>
      </c>
      <c r="D17" s="19" t="str">
        <f>[1]!WB(C17,"&gt;=",E17)</f>
        <v>&gt;=</v>
      </c>
      <c r="E17" s="22">
        <f>SUMIF(LxLxS!J$10:J$37,F17,FlowN2N)</f>
        <v>0</v>
      </c>
      <c r="F17" s="4" t="str">
        <f t="shared" si="0"/>
        <v>WH3_Cust2</v>
      </c>
    </row>
    <row r="18" spans="1:6" ht="18.75" x14ac:dyDescent="0.3">
      <c r="A18" s="21" t="s">
        <v>10</v>
      </c>
      <c r="B18" s="21" t="s">
        <v>80</v>
      </c>
      <c r="C18" s="18">
        <v>20</v>
      </c>
      <c r="D18" s="19" t="str">
        <f>[1]!WB(C18,"&gt;=",E18)</f>
        <v>&gt;=</v>
      </c>
      <c r="E18" s="22">
        <f>SUMIF(LxLxS!J$10:J$37,F18,FlowN2N)</f>
        <v>3</v>
      </c>
      <c r="F18" s="4" t="str">
        <f t="shared" si="0"/>
        <v>WH3_Cust3</v>
      </c>
    </row>
    <row r="19" spans="1:6" ht="18.75" x14ac:dyDescent="0.3">
      <c r="A19" s="21" t="s">
        <v>10</v>
      </c>
      <c r="B19" s="21" t="s">
        <v>81</v>
      </c>
      <c r="C19" s="18">
        <v>20</v>
      </c>
      <c r="D19" s="19" t="str">
        <f>[1]!WB(C19,"&gt;=",E19)</f>
        <v>&gt;=</v>
      </c>
      <c r="E19" s="22">
        <f>SUMIF(LxLxS!J$10:J$37,F19,FlowN2N)</f>
        <v>4</v>
      </c>
      <c r="F19" s="4" t="str">
        <f t="shared" si="0"/>
        <v>WH3_Cust4</v>
      </c>
    </row>
    <row r="20" spans="1:6" ht="18.75" x14ac:dyDescent="0.3">
      <c r="A20" s="21" t="s">
        <v>59</v>
      </c>
      <c r="B20" s="21" t="s">
        <v>59</v>
      </c>
      <c r="C20" s="18">
        <v>20</v>
      </c>
      <c r="D20" s="19" t="str">
        <f>[1]!WB(C20,"&gt;=",E20)</f>
        <v>&gt;=</v>
      </c>
      <c r="E20" s="22">
        <f>SUMIF(LxLxS!J$10:J$37,F20,FlowN2N)</f>
        <v>0</v>
      </c>
      <c r="F20" s="4" t="str">
        <f t="shared" si="0"/>
        <v>Grd_Grd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7"/>
  <sheetViews>
    <sheetView workbookViewId="0">
      <pane ySplit="9" topLeftCell="A23" activePane="bottomLeft" state="frozen"/>
      <selection pane="bottomLeft" activeCell="A5" sqref="A5"/>
    </sheetView>
  </sheetViews>
  <sheetFormatPr defaultRowHeight="12.75" x14ac:dyDescent="0.2"/>
  <cols>
    <col min="1" max="1" width="7.42578125" customWidth="1"/>
    <col min="2" max="3" width="7.140625" customWidth="1"/>
    <col min="4" max="4" width="15.28515625" customWidth="1"/>
    <col min="5" max="5" width="11.28515625" customWidth="1"/>
    <col min="6" max="6" width="10.85546875" customWidth="1"/>
    <col min="7" max="7" width="11.28515625" customWidth="1"/>
    <col min="8" max="9" width="13.85546875" customWidth="1"/>
    <col min="10" max="10" width="12" customWidth="1"/>
    <col min="11" max="11" width="5.140625" customWidth="1"/>
    <col min="12" max="12" width="5.5703125" customWidth="1"/>
    <col min="13" max="13" width="5.28515625" customWidth="1"/>
    <col min="14" max="14" width="4.5703125" customWidth="1"/>
  </cols>
  <sheetData>
    <row r="1" spans="1:12" ht="18.75" x14ac:dyDescent="0.3">
      <c r="A1" s="17" t="s">
        <v>163</v>
      </c>
      <c r="H1" s="3" t="s">
        <v>67</v>
      </c>
      <c r="J1" s="1"/>
      <c r="K1" s="1"/>
      <c r="L1" s="1"/>
    </row>
    <row r="2" spans="1:12" ht="15.75" x14ac:dyDescent="0.25">
      <c r="A2" s="4" t="s">
        <v>161</v>
      </c>
      <c r="B2" s="2"/>
      <c r="C2" s="2"/>
      <c r="D2" s="2"/>
      <c r="E2" s="2"/>
      <c r="H2" s="1"/>
      <c r="J2" s="1"/>
      <c r="K2" s="1"/>
      <c r="L2" s="1"/>
    </row>
    <row r="3" spans="1:12" ht="12" customHeight="1" x14ac:dyDescent="0.2">
      <c r="B3" s="2"/>
      <c r="C3" s="2"/>
      <c r="D3" s="2"/>
      <c r="E3" s="2"/>
      <c r="H3" s="1"/>
      <c r="J3" s="1"/>
      <c r="K3" s="1"/>
      <c r="L3" s="1"/>
    </row>
    <row r="4" spans="1:12" ht="15.75" x14ac:dyDescent="0.25">
      <c r="A4" s="4" t="s">
        <v>15</v>
      </c>
      <c r="B4" s="2"/>
      <c r="C4" s="2"/>
      <c r="D4" s="2"/>
      <c r="E4" s="2"/>
      <c r="H4" s="1"/>
      <c r="J4" s="1"/>
      <c r="K4" s="1"/>
      <c r="L4" s="1"/>
    </row>
    <row r="5" spans="1:12" ht="12.75" customHeight="1" x14ac:dyDescent="0.2">
      <c r="B5" s="2"/>
      <c r="C5" s="2"/>
      <c r="D5" s="2"/>
      <c r="E5" s="2"/>
      <c r="H5" s="1"/>
      <c r="J5" s="1"/>
      <c r="K5" s="1"/>
      <c r="L5" s="1"/>
    </row>
    <row r="6" spans="1:12" ht="17.25" customHeight="1" x14ac:dyDescent="0.25">
      <c r="A6" s="2"/>
      <c r="B6" s="2"/>
      <c r="C6" s="2"/>
      <c r="D6" s="2"/>
      <c r="E6" s="2"/>
      <c r="G6" s="15">
        <f>SUMPRODUCT(D10:D37,FlowN2N)</f>
        <v>200</v>
      </c>
      <c r="H6" s="16" t="s">
        <v>82</v>
      </c>
      <c r="I6" s="17"/>
      <c r="J6" s="1"/>
      <c r="K6" s="1"/>
      <c r="L6" s="1"/>
    </row>
    <row r="7" spans="1:12" ht="15.75" customHeight="1" x14ac:dyDescent="0.2"/>
    <row r="8" spans="1:12" ht="15.75" x14ac:dyDescent="0.25">
      <c r="A8" s="5" t="s">
        <v>0</v>
      </c>
      <c r="B8" s="5" t="s">
        <v>1</v>
      </c>
      <c r="C8" s="5"/>
      <c r="D8" s="5" t="s">
        <v>85</v>
      </c>
      <c r="E8" s="7" t="s">
        <v>164</v>
      </c>
      <c r="F8" s="7" t="s">
        <v>26</v>
      </c>
      <c r="G8" s="5" t="s">
        <v>84</v>
      </c>
      <c r="H8" s="7" t="s">
        <v>0</v>
      </c>
      <c r="I8" s="7" t="s">
        <v>1</v>
      </c>
      <c r="J8" s="7" t="s">
        <v>0</v>
      </c>
    </row>
    <row r="9" spans="1:12" ht="15.75" x14ac:dyDescent="0.25">
      <c r="A9" s="6" t="s">
        <v>56</v>
      </c>
      <c r="B9" s="6" t="s">
        <v>56</v>
      </c>
      <c r="C9" s="6" t="s">
        <v>60</v>
      </c>
      <c r="D9" s="5" t="s">
        <v>255</v>
      </c>
      <c r="E9" s="8" t="s">
        <v>27</v>
      </c>
      <c r="F9" s="8" t="s">
        <v>5</v>
      </c>
      <c r="G9" s="5" t="s">
        <v>63</v>
      </c>
      <c r="H9" s="8" t="s">
        <v>28</v>
      </c>
      <c r="I9" s="8" t="s">
        <v>28</v>
      </c>
      <c r="J9" s="8" t="s">
        <v>165</v>
      </c>
    </row>
    <row r="10" spans="1:12" ht="15.75" x14ac:dyDescent="0.25">
      <c r="A10" s="21" t="s">
        <v>75</v>
      </c>
      <c r="B10" s="21" t="s">
        <v>8</v>
      </c>
      <c r="C10" s="21" t="s">
        <v>54</v>
      </c>
      <c r="D10" s="18">
        <v>1</v>
      </c>
      <c r="E10" s="18">
        <v>8</v>
      </c>
      <c r="F10" s="7" t="str">
        <f>[1]!WB(E10,"&gt;=",G10)</f>
        <v>&gt;=</v>
      </c>
      <c r="G10" s="23">
        <v>5</v>
      </c>
      <c r="H10" s="4" t="str">
        <f>A10&amp;"_"&amp;$C10</f>
        <v>Mill1_Hroll</v>
      </c>
      <c r="I10" s="4" t="str">
        <f>B10&amp;"_"&amp;$C10</f>
        <v>WH1_Hroll</v>
      </c>
      <c r="J10" s="4" t="str">
        <f t="shared" ref="J10:J37" si="0">A10&amp;"_"&amp;B10</f>
        <v>Mill1_WH1</v>
      </c>
    </row>
    <row r="11" spans="1:12" ht="15.75" x14ac:dyDescent="0.25">
      <c r="A11" s="21" t="s">
        <v>75</v>
      </c>
      <c r="B11" s="21" t="s">
        <v>8</v>
      </c>
      <c r="C11" s="21" t="s">
        <v>55</v>
      </c>
      <c r="D11" s="18">
        <v>2</v>
      </c>
      <c r="E11" s="18">
        <v>8</v>
      </c>
      <c r="F11" s="7" t="str">
        <f>[1]!WB(E11,"&gt;=",G11)</f>
        <v>&gt;=</v>
      </c>
      <c r="G11" s="23">
        <v>7</v>
      </c>
      <c r="H11" s="4" t="str">
        <f t="shared" ref="H11:H37" si="1">A11&amp;"_"&amp;C11</f>
        <v>Mill1_Croll</v>
      </c>
      <c r="I11" s="4" t="str">
        <f t="shared" ref="I11:I37" si="2">B11&amp;"_"&amp;$C11</f>
        <v>WH1_Croll</v>
      </c>
      <c r="J11" s="4" t="str">
        <f t="shared" si="0"/>
        <v>Mill1_WH1</v>
      </c>
    </row>
    <row r="12" spans="1:12" ht="15.75" x14ac:dyDescent="0.25">
      <c r="A12" s="21" t="s">
        <v>75</v>
      </c>
      <c r="B12" s="21" t="s">
        <v>9</v>
      </c>
      <c r="C12" s="21" t="s">
        <v>54</v>
      </c>
      <c r="D12" s="18">
        <v>2</v>
      </c>
      <c r="E12" s="18">
        <v>11</v>
      </c>
      <c r="F12" s="7" t="str">
        <f>[1]!WB(E12,"&gt;=",G12)</f>
        <v>&gt;=</v>
      </c>
      <c r="G12" s="23">
        <v>1</v>
      </c>
      <c r="H12" s="4" t="str">
        <f t="shared" si="1"/>
        <v>Mill1_Hroll</v>
      </c>
      <c r="I12" s="4" t="str">
        <f t="shared" si="2"/>
        <v>WH2_Hroll</v>
      </c>
      <c r="J12" s="4" t="str">
        <f t="shared" si="0"/>
        <v>Mill1_WH2</v>
      </c>
    </row>
    <row r="13" spans="1:12" ht="15.75" x14ac:dyDescent="0.25">
      <c r="A13" s="21" t="s">
        <v>75</v>
      </c>
      <c r="B13" s="21" t="s">
        <v>9</v>
      </c>
      <c r="C13" s="21" t="s">
        <v>55</v>
      </c>
      <c r="D13" s="18">
        <v>1</v>
      </c>
      <c r="E13" s="18">
        <v>11</v>
      </c>
      <c r="F13" s="7" t="str">
        <f>[1]!WB(E13,"&gt;=",G13)</f>
        <v>&gt;=</v>
      </c>
      <c r="G13" s="23">
        <v>0</v>
      </c>
      <c r="H13" s="4" t="str">
        <f t="shared" si="1"/>
        <v>Mill1_Croll</v>
      </c>
      <c r="I13" s="4" t="str">
        <f t="shared" si="2"/>
        <v>WH2_Croll</v>
      </c>
      <c r="J13" s="4" t="str">
        <f t="shared" si="0"/>
        <v>Mill1_WH2</v>
      </c>
    </row>
    <row r="14" spans="1:12" ht="15.75" x14ac:dyDescent="0.25">
      <c r="A14" s="21" t="s">
        <v>74</v>
      </c>
      <c r="B14" s="21" t="s">
        <v>8</v>
      </c>
      <c r="C14" s="21" t="s">
        <v>54</v>
      </c>
      <c r="D14" s="18">
        <v>3</v>
      </c>
      <c r="E14" s="18">
        <v>999</v>
      </c>
      <c r="F14" s="7" t="str">
        <f>[1]!WB(E14,"&gt;=",G14)</f>
        <v>&gt;=</v>
      </c>
      <c r="G14" s="23">
        <v>0</v>
      </c>
      <c r="H14" s="4" t="str">
        <f t="shared" si="1"/>
        <v>Mill2_Hroll</v>
      </c>
      <c r="I14" s="4" t="str">
        <f t="shared" si="2"/>
        <v>WH1_Hroll</v>
      </c>
      <c r="J14" s="4" t="str">
        <f t="shared" si="0"/>
        <v>Mill2_WH1</v>
      </c>
    </row>
    <row r="15" spans="1:12" ht="15.75" x14ac:dyDescent="0.25">
      <c r="A15" s="21" t="s">
        <v>74</v>
      </c>
      <c r="B15" s="21" t="s">
        <v>8</v>
      </c>
      <c r="C15" s="21" t="s">
        <v>55</v>
      </c>
      <c r="D15" s="18">
        <v>4</v>
      </c>
      <c r="E15" s="18">
        <v>999</v>
      </c>
      <c r="F15" s="7" t="str">
        <f>[1]!WB(E15,"&gt;=",G15)</f>
        <v>&gt;=</v>
      </c>
      <c r="G15" s="23">
        <v>0</v>
      </c>
      <c r="H15" s="4" t="str">
        <f t="shared" si="1"/>
        <v>Mill2_Croll</v>
      </c>
      <c r="I15" s="4" t="str">
        <f t="shared" si="2"/>
        <v>WH1_Croll</v>
      </c>
      <c r="J15" s="4" t="str">
        <f t="shared" si="0"/>
        <v>Mill2_WH1</v>
      </c>
    </row>
    <row r="16" spans="1:12" ht="15.75" x14ac:dyDescent="0.25">
      <c r="A16" s="21" t="s">
        <v>74</v>
      </c>
      <c r="B16" s="21" t="s">
        <v>9</v>
      </c>
      <c r="C16" s="21" t="s">
        <v>54</v>
      </c>
      <c r="D16" s="18">
        <v>1</v>
      </c>
      <c r="E16" s="18">
        <v>999</v>
      </c>
      <c r="F16" s="7" t="str">
        <f>[1]!WB(E16,"&gt;=",G16)</f>
        <v>&gt;=</v>
      </c>
      <c r="G16" s="23">
        <v>6</v>
      </c>
      <c r="H16" s="4" t="str">
        <f t="shared" si="1"/>
        <v>Mill2_Hroll</v>
      </c>
      <c r="I16" s="4" t="str">
        <f t="shared" si="2"/>
        <v>WH2_Hroll</v>
      </c>
      <c r="J16" s="4" t="str">
        <f t="shared" si="0"/>
        <v>Mill2_WH2</v>
      </c>
    </row>
    <row r="17" spans="1:11" ht="15.75" x14ac:dyDescent="0.25">
      <c r="A17" s="21" t="s">
        <v>74</v>
      </c>
      <c r="B17" s="21" t="s">
        <v>9</v>
      </c>
      <c r="C17" s="21" t="s">
        <v>55</v>
      </c>
      <c r="D17" s="18">
        <v>1</v>
      </c>
      <c r="E17" s="18">
        <v>999</v>
      </c>
      <c r="F17" s="7" t="str">
        <f>[1]!WB(E17,"&gt;=",G17)</f>
        <v>&gt;=</v>
      </c>
      <c r="G17" s="23">
        <v>1</v>
      </c>
      <c r="H17" s="4" t="str">
        <f t="shared" si="1"/>
        <v>Mill2_Croll</v>
      </c>
      <c r="I17" s="4" t="str">
        <f t="shared" si="2"/>
        <v>WH2_Croll</v>
      </c>
      <c r="J17" s="4" t="str">
        <f t="shared" si="0"/>
        <v>Mill2_WH2</v>
      </c>
    </row>
    <row r="18" spans="1:11" ht="15.75" x14ac:dyDescent="0.25">
      <c r="A18" s="21" t="s">
        <v>74</v>
      </c>
      <c r="B18" s="21" t="s">
        <v>10</v>
      </c>
      <c r="C18" s="21" t="s">
        <v>54</v>
      </c>
      <c r="D18" s="18">
        <v>2</v>
      </c>
      <c r="E18" s="18">
        <v>13</v>
      </c>
      <c r="F18" s="7" t="str">
        <f>[1]!WB(E18,"&gt;=",G18)</f>
        <v>&gt;=</v>
      </c>
      <c r="G18" s="23">
        <v>2</v>
      </c>
      <c r="H18" s="4" t="str">
        <f t="shared" si="1"/>
        <v>Mill2_Hroll</v>
      </c>
      <c r="I18" s="4" t="str">
        <f t="shared" si="2"/>
        <v>WH3_Hroll</v>
      </c>
      <c r="J18" s="4" t="str">
        <f t="shared" si="0"/>
        <v>Mill2_WH3</v>
      </c>
    </row>
    <row r="19" spans="1:11" ht="15.75" x14ac:dyDescent="0.25">
      <c r="A19" s="21" t="s">
        <v>74</v>
      </c>
      <c r="B19" s="21" t="s">
        <v>10</v>
      </c>
      <c r="C19" s="21" t="s">
        <v>55</v>
      </c>
      <c r="D19" s="18">
        <v>3</v>
      </c>
      <c r="E19" s="18">
        <v>13</v>
      </c>
      <c r="F19" s="7" t="str">
        <f>[1]!WB(E19,"&gt;=",G19)</f>
        <v>&gt;=</v>
      </c>
      <c r="G19" s="23">
        <v>5</v>
      </c>
      <c r="H19" s="4" t="str">
        <f t="shared" si="1"/>
        <v>Mill2_Croll</v>
      </c>
      <c r="I19" s="4" t="str">
        <f t="shared" si="2"/>
        <v>WH3_Croll</v>
      </c>
      <c r="J19" s="4" t="str">
        <f t="shared" si="0"/>
        <v>Mill2_WH3</v>
      </c>
    </row>
    <row r="20" spans="1:11" ht="15.75" x14ac:dyDescent="0.25">
      <c r="A20" s="21" t="s">
        <v>8</v>
      </c>
      <c r="B20" s="21" t="s">
        <v>78</v>
      </c>
      <c r="C20" s="21" t="s">
        <v>54</v>
      </c>
      <c r="D20" s="18">
        <v>5</v>
      </c>
      <c r="E20" s="18">
        <v>16</v>
      </c>
      <c r="F20" s="7" t="str">
        <f>[1]!WB(E20,"&gt;=",G20)</f>
        <v>&gt;=</v>
      </c>
      <c r="G20" s="23">
        <v>3</v>
      </c>
      <c r="H20" s="4" t="str">
        <f t="shared" si="1"/>
        <v>WH1_Hroll</v>
      </c>
      <c r="I20" s="4" t="str">
        <f t="shared" si="2"/>
        <v>Cust1_Hroll</v>
      </c>
      <c r="J20" s="4" t="str">
        <f t="shared" si="0"/>
        <v>WH1_Cust1</v>
      </c>
    </row>
    <row r="21" spans="1:11" ht="15.75" x14ac:dyDescent="0.25">
      <c r="A21" s="21" t="s">
        <v>8</v>
      </c>
      <c r="B21" s="21" t="s">
        <v>78</v>
      </c>
      <c r="C21" s="21" t="s">
        <v>55</v>
      </c>
      <c r="D21" s="18">
        <v>4</v>
      </c>
      <c r="E21" s="18">
        <v>16</v>
      </c>
      <c r="F21" s="7" t="str">
        <f>[1]!WB(E21,"&gt;=",G21)</f>
        <v>&gt;=</v>
      </c>
      <c r="G21" s="23">
        <v>4</v>
      </c>
      <c r="H21" s="4" t="str">
        <f t="shared" si="1"/>
        <v>WH1_Croll</v>
      </c>
      <c r="I21" s="4" t="str">
        <f t="shared" si="2"/>
        <v>Cust1_Croll</v>
      </c>
      <c r="J21" s="4" t="str">
        <f t="shared" si="0"/>
        <v>WH1_Cust1</v>
      </c>
    </row>
    <row r="22" spans="1:11" ht="15.75" x14ac:dyDescent="0.25">
      <c r="A22" s="21" t="s">
        <v>8</v>
      </c>
      <c r="B22" s="21" t="s">
        <v>79</v>
      </c>
      <c r="C22" s="21" t="s">
        <v>54</v>
      </c>
      <c r="D22" s="18">
        <v>7</v>
      </c>
      <c r="E22" s="18">
        <v>999</v>
      </c>
      <c r="F22" s="7" t="str">
        <f>[1]!WB(E22,"&gt;=",G22)</f>
        <v>&gt;=</v>
      </c>
      <c r="G22" s="23">
        <v>2</v>
      </c>
      <c r="H22" s="4" t="str">
        <f t="shared" si="1"/>
        <v>WH1_Hroll</v>
      </c>
      <c r="I22" s="4" t="str">
        <f t="shared" si="2"/>
        <v>Cust2_Hroll</v>
      </c>
      <c r="J22" s="4" t="str">
        <f t="shared" si="0"/>
        <v>WH1_Cust2</v>
      </c>
    </row>
    <row r="23" spans="1:11" ht="15.75" x14ac:dyDescent="0.25">
      <c r="A23" s="21" t="s">
        <v>8</v>
      </c>
      <c r="B23" s="21" t="s">
        <v>79</v>
      </c>
      <c r="C23" s="21" t="s">
        <v>55</v>
      </c>
      <c r="D23" s="18">
        <v>6</v>
      </c>
      <c r="E23" s="18">
        <v>999</v>
      </c>
      <c r="F23" s="7" t="str">
        <f>[1]!WB(E23,"&gt;=",G23)</f>
        <v>&gt;=</v>
      </c>
      <c r="G23" s="23">
        <v>3</v>
      </c>
      <c r="H23" s="4" t="str">
        <f t="shared" si="1"/>
        <v>WH1_Croll</v>
      </c>
      <c r="I23" s="4" t="str">
        <f t="shared" si="2"/>
        <v>Cust2_Croll</v>
      </c>
      <c r="J23" s="4" t="str">
        <f t="shared" si="0"/>
        <v>WH1_Cust2</v>
      </c>
    </row>
    <row r="24" spans="1:11" ht="15.75" x14ac:dyDescent="0.25">
      <c r="A24" s="21" t="s">
        <v>9</v>
      </c>
      <c r="B24" s="21" t="s">
        <v>78</v>
      </c>
      <c r="C24" s="21" t="s">
        <v>54</v>
      </c>
      <c r="D24" s="18">
        <v>9</v>
      </c>
      <c r="E24" s="18">
        <v>999</v>
      </c>
      <c r="F24" s="7" t="str">
        <f>[1]!WB(E24,"&gt;=",G24)</f>
        <v>&gt;=</v>
      </c>
      <c r="G24" s="23">
        <v>0</v>
      </c>
      <c r="H24" s="4" t="str">
        <f t="shared" si="1"/>
        <v>WH2_Hroll</v>
      </c>
      <c r="I24" s="4" t="str">
        <f t="shared" si="2"/>
        <v>Cust1_Hroll</v>
      </c>
      <c r="J24" s="4" t="str">
        <f t="shared" si="0"/>
        <v>WH2_Cust1</v>
      </c>
    </row>
    <row r="25" spans="1:11" ht="15.75" x14ac:dyDescent="0.25">
      <c r="A25" s="21" t="s">
        <v>9</v>
      </c>
      <c r="B25" s="21" t="s">
        <v>78</v>
      </c>
      <c r="C25" s="21" t="s">
        <v>55</v>
      </c>
      <c r="D25" s="18">
        <v>9</v>
      </c>
      <c r="E25" s="18">
        <v>999</v>
      </c>
      <c r="F25" s="7" t="str">
        <f>[1]!WB(E25,"&gt;=",G25)</f>
        <v>&gt;=</v>
      </c>
      <c r="G25" s="23">
        <v>0</v>
      </c>
      <c r="H25" s="4" t="str">
        <f t="shared" si="1"/>
        <v>WH2_Croll</v>
      </c>
      <c r="I25" s="4" t="str">
        <f t="shared" si="2"/>
        <v>Cust1_Croll</v>
      </c>
      <c r="J25" s="4" t="str">
        <f t="shared" si="0"/>
        <v>WH2_Cust1</v>
      </c>
    </row>
    <row r="26" spans="1:11" ht="15.75" x14ac:dyDescent="0.25">
      <c r="A26" s="21" t="s">
        <v>9</v>
      </c>
      <c r="B26" s="21" t="s">
        <v>79</v>
      </c>
      <c r="C26" s="21" t="s">
        <v>54</v>
      </c>
      <c r="D26" s="18">
        <v>6</v>
      </c>
      <c r="E26" s="18">
        <v>18</v>
      </c>
      <c r="F26" s="7" t="str">
        <f>[1]!WB(E26,"&gt;=",G26)</f>
        <v>&gt;=</v>
      </c>
      <c r="G26" s="23">
        <v>3</v>
      </c>
      <c r="H26" s="4" t="str">
        <f t="shared" si="1"/>
        <v>WH2_Hroll</v>
      </c>
      <c r="I26" s="4" t="str">
        <f t="shared" si="2"/>
        <v>Cust2_Hroll</v>
      </c>
      <c r="J26" s="4" t="str">
        <f t="shared" si="0"/>
        <v>WH2_Cust2</v>
      </c>
    </row>
    <row r="27" spans="1:11" ht="15.75" x14ac:dyDescent="0.25">
      <c r="A27" s="21" t="s">
        <v>9</v>
      </c>
      <c r="B27" s="21" t="s">
        <v>79</v>
      </c>
      <c r="C27" s="21" t="s">
        <v>55</v>
      </c>
      <c r="D27" s="18">
        <v>8</v>
      </c>
      <c r="E27" s="18">
        <v>18</v>
      </c>
      <c r="F27" s="7" t="str">
        <f>[1]!WB(E27,"&gt;=",G27)</f>
        <v>&gt;=</v>
      </c>
      <c r="G27" s="23">
        <v>1</v>
      </c>
      <c r="H27" s="4" t="str">
        <f t="shared" si="1"/>
        <v>WH2_Croll</v>
      </c>
      <c r="I27" s="4" t="str">
        <f t="shared" si="2"/>
        <v>Cust2_Croll</v>
      </c>
      <c r="J27" s="4" t="str">
        <f t="shared" si="0"/>
        <v>WH2_Cust2</v>
      </c>
    </row>
    <row r="28" spans="1:11" ht="15.75" x14ac:dyDescent="0.25">
      <c r="A28" s="21" t="s">
        <v>9</v>
      </c>
      <c r="B28" s="21" t="s">
        <v>80</v>
      </c>
      <c r="C28" s="21" t="s">
        <v>54</v>
      </c>
      <c r="D28" s="18">
        <v>7</v>
      </c>
      <c r="E28" s="18">
        <v>14</v>
      </c>
      <c r="F28" s="7" t="str">
        <f>[1]!WB(E28,"&gt;=",G28)</f>
        <v>&gt;=</v>
      </c>
      <c r="G28" s="23">
        <v>4</v>
      </c>
      <c r="H28" s="4" t="str">
        <f t="shared" si="1"/>
        <v>WH2_Hroll</v>
      </c>
      <c r="I28" s="4" t="str">
        <f t="shared" si="2"/>
        <v>Cust3_Hroll</v>
      </c>
      <c r="J28" s="4" t="str">
        <f t="shared" si="0"/>
        <v>WH2_Cust3</v>
      </c>
    </row>
    <row r="29" spans="1:11" ht="15.75" x14ac:dyDescent="0.25">
      <c r="A29" s="21" t="s">
        <v>9</v>
      </c>
      <c r="B29" s="21" t="s">
        <v>80</v>
      </c>
      <c r="C29" s="21" t="s">
        <v>55</v>
      </c>
      <c r="D29" s="18">
        <v>8</v>
      </c>
      <c r="E29" s="18">
        <v>14</v>
      </c>
      <c r="F29" s="7" t="str">
        <f>[1]!WB(E29,"&gt;=",G29)</f>
        <v>&gt;=</v>
      </c>
      <c r="G29" s="23">
        <v>0</v>
      </c>
      <c r="H29" s="4" t="str">
        <f t="shared" si="1"/>
        <v>WH2_Croll</v>
      </c>
      <c r="I29" s="4" t="str">
        <f t="shared" si="2"/>
        <v>Cust3_Croll</v>
      </c>
      <c r="J29" s="4" t="str">
        <f t="shared" si="0"/>
        <v>WH2_Cust3</v>
      </c>
    </row>
    <row r="30" spans="1:11" ht="15.75" x14ac:dyDescent="0.25">
      <c r="A30" s="21" t="s">
        <v>9</v>
      </c>
      <c r="B30" s="21" t="s">
        <v>10</v>
      </c>
      <c r="C30" s="21" t="s">
        <v>54</v>
      </c>
      <c r="D30" s="18">
        <v>5</v>
      </c>
      <c r="E30" s="18">
        <v>15</v>
      </c>
      <c r="F30" s="7" t="str">
        <f>[1]!WB(E30,"&gt;=",G30)</f>
        <v>&gt;=</v>
      </c>
      <c r="G30" s="23">
        <v>0</v>
      </c>
      <c r="H30" s="4" t="str">
        <f t="shared" si="1"/>
        <v>WH2_Hroll</v>
      </c>
      <c r="I30" s="4" t="str">
        <f t="shared" si="2"/>
        <v>WH3_Hroll</v>
      </c>
      <c r="J30" s="4" t="str">
        <f t="shared" si="0"/>
        <v>WH2_WH3</v>
      </c>
      <c r="K30" s="4" t="s">
        <v>95</v>
      </c>
    </row>
    <row r="31" spans="1:11" ht="15.75" x14ac:dyDescent="0.25">
      <c r="A31" s="21" t="s">
        <v>10</v>
      </c>
      <c r="B31" s="21" t="s">
        <v>79</v>
      </c>
      <c r="C31" s="21" t="s">
        <v>54</v>
      </c>
      <c r="D31" s="18">
        <v>8</v>
      </c>
      <c r="E31" s="18">
        <v>999</v>
      </c>
      <c r="F31" s="7" t="str">
        <f>[1]!WB(E31,"&gt;=",G31)</f>
        <v>&gt;=</v>
      </c>
      <c r="G31" s="23">
        <v>0</v>
      </c>
      <c r="H31" s="4" t="str">
        <f t="shared" si="1"/>
        <v>WH3_Hroll</v>
      </c>
      <c r="I31" s="4" t="str">
        <f t="shared" si="2"/>
        <v>Cust2_Hroll</v>
      </c>
      <c r="J31" s="4" t="str">
        <f t="shared" si="0"/>
        <v>WH3_Cust2</v>
      </c>
    </row>
    <row r="32" spans="1:11" ht="15.75" x14ac:dyDescent="0.25">
      <c r="A32" s="21" t="s">
        <v>10</v>
      </c>
      <c r="B32" s="21" t="s">
        <v>79</v>
      </c>
      <c r="C32" s="21" t="s">
        <v>55</v>
      </c>
      <c r="D32" s="18">
        <v>7</v>
      </c>
      <c r="E32" s="18">
        <v>999</v>
      </c>
      <c r="F32" s="7" t="str">
        <f>[1]!WB(E32,"&gt;=",G32)</f>
        <v>&gt;=</v>
      </c>
      <c r="G32" s="23">
        <v>0</v>
      </c>
      <c r="H32" s="4" t="str">
        <f t="shared" si="1"/>
        <v>WH3_Croll</v>
      </c>
      <c r="I32" s="4" t="str">
        <f t="shared" si="2"/>
        <v>Cust2_Croll</v>
      </c>
      <c r="J32" s="4" t="str">
        <f t="shared" si="0"/>
        <v>WH3_Cust2</v>
      </c>
    </row>
    <row r="33" spans="1:10" ht="15.75" x14ac:dyDescent="0.25">
      <c r="A33" s="21" t="s">
        <v>10</v>
      </c>
      <c r="B33" s="21" t="s">
        <v>80</v>
      </c>
      <c r="C33" s="21" t="s">
        <v>54</v>
      </c>
      <c r="D33" s="18">
        <v>7</v>
      </c>
      <c r="E33" s="18">
        <v>999</v>
      </c>
      <c r="F33" s="7" t="str">
        <f>[1]!WB(E33,"&gt;=",G33)</f>
        <v>&gt;=</v>
      </c>
      <c r="G33" s="23">
        <v>0</v>
      </c>
      <c r="H33" s="4" t="str">
        <f t="shared" si="1"/>
        <v>WH3_Hroll</v>
      </c>
      <c r="I33" s="4" t="str">
        <f t="shared" si="2"/>
        <v>Cust3_Hroll</v>
      </c>
      <c r="J33" s="4" t="str">
        <f t="shared" si="0"/>
        <v>WH3_Cust3</v>
      </c>
    </row>
    <row r="34" spans="1:10" ht="15.75" x14ac:dyDescent="0.25">
      <c r="A34" s="21" t="s">
        <v>10</v>
      </c>
      <c r="B34" s="21" t="s">
        <v>80</v>
      </c>
      <c r="C34" s="21" t="s">
        <v>55</v>
      </c>
      <c r="D34" s="18">
        <v>6</v>
      </c>
      <c r="E34" s="18">
        <v>999</v>
      </c>
      <c r="F34" s="7" t="str">
        <f>[1]!WB(E34,"&gt;=",G34)</f>
        <v>&gt;=</v>
      </c>
      <c r="G34" s="23">
        <v>3</v>
      </c>
      <c r="H34" s="4" t="str">
        <f t="shared" si="1"/>
        <v>WH3_Croll</v>
      </c>
      <c r="I34" s="4" t="str">
        <f t="shared" si="2"/>
        <v>Cust3_Croll</v>
      </c>
      <c r="J34" s="4" t="str">
        <f t="shared" si="0"/>
        <v>WH3_Cust3</v>
      </c>
    </row>
    <row r="35" spans="1:10" ht="15.75" x14ac:dyDescent="0.25">
      <c r="A35" s="21" t="s">
        <v>10</v>
      </c>
      <c r="B35" s="21" t="s">
        <v>81</v>
      </c>
      <c r="C35" s="21" t="s">
        <v>54</v>
      </c>
      <c r="D35" s="18">
        <v>4</v>
      </c>
      <c r="E35" s="18">
        <v>10</v>
      </c>
      <c r="F35" s="7" t="str">
        <f>[1]!WB(E35,"&gt;=",G35)</f>
        <v>&gt;=</v>
      </c>
      <c r="G35" s="23">
        <v>2</v>
      </c>
      <c r="H35" s="4" t="str">
        <f t="shared" si="1"/>
        <v>WH3_Hroll</v>
      </c>
      <c r="I35" s="4" t="str">
        <f t="shared" si="2"/>
        <v>Cust4_Hroll</v>
      </c>
      <c r="J35" s="4" t="str">
        <f t="shared" si="0"/>
        <v>WH3_Cust4</v>
      </c>
    </row>
    <row r="36" spans="1:10" ht="15.75" x14ac:dyDescent="0.25">
      <c r="A36" s="21" t="s">
        <v>10</v>
      </c>
      <c r="B36" s="21" t="s">
        <v>81</v>
      </c>
      <c r="C36" s="21" t="s">
        <v>55</v>
      </c>
      <c r="D36" s="18">
        <v>5</v>
      </c>
      <c r="E36" s="18">
        <v>10</v>
      </c>
      <c r="F36" s="7" t="str">
        <f>[1]!WB(E36,"&gt;=",G36)</f>
        <v>&gt;=</v>
      </c>
      <c r="G36" s="23">
        <v>2</v>
      </c>
      <c r="H36" s="4" t="str">
        <f t="shared" si="1"/>
        <v>WH3_Croll</v>
      </c>
      <c r="I36" s="4" t="str">
        <f t="shared" si="2"/>
        <v>Cust4_Croll</v>
      </c>
      <c r="J36" s="4" t="str">
        <f t="shared" si="0"/>
        <v>WH3_Cust4</v>
      </c>
    </row>
    <row r="37" spans="1:10" ht="15.75" x14ac:dyDescent="0.25">
      <c r="A37" s="21" t="s">
        <v>59</v>
      </c>
      <c r="B37" s="21" t="s">
        <v>59</v>
      </c>
      <c r="C37" s="21" t="s">
        <v>62</v>
      </c>
      <c r="D37" s="18">
        <v>0</v>
      </c>
      <c r="E37" s="18">
        <v>0</v>
      </c>
      <c r="F37" s="7" t="str">
        <f>[1]!WB(E37,"&gt;=",G37)</f>
        <v>=&gt;=</v>
      </c>
      <c r="G37" s="23">
        <v>0</v>
      </c>
      <c r="H37" s="4" t="str">
        <f t="shared" si="1"/>
        <v>Grd_Dum</v>
      </c>
      <c r="I37" s="4" t="str">
        <f t="shared" si="2"/>
        <v>Grd_Dum</v>
      </c>
      <c r="J37" s="4" t="str">
        <f t="shared" si="0"/>
        <v>Grd_Grd</v>
      </c>
    </row>
    <row r="38" spans="1:10" ht="13.5" customHeight="1" x14ac:dyDescent="0.2"/>
    <row r="39" spans="1:10" x14ac:dyDescent="0.2">
      <c r="A39" t="s">
        <v>11</v>
      </c>
    </row>
    <row r="40" spans="1:10" x14ac:dyDescent="0.2">
      <c r="A40" t="s">
        <v>23</v>
      </c>
    </row>
    <row r="41" spans="1:10" x14ac:dyDescent="0.2">
      <c r="A41" t="s">
        <v>4</v>
      </c>
    </row>
    <row r="42" spans="1:10" x14ac:dyDescent="0.2">
      <c r="A42" t="s">
        <v>2</v>
      </c>
    </row>
    <row r="43" spans="1:10" x14ac:dyDescent="0.2">
      <c r="A43" t="s">
        <v>3</v>
      </c>
    </row>
    <row r="44" spans="1:10" x14ac:dyDescent="0.2">
      <c r="A44" t="s">
        <v>22</v>
      </c>
    </row>
    <row r="45" spans="1:10" x14ac:dyDescent="0.2">
      <c r="A45" t="s">
        <v>4</v>
      </c>
    </row>
    <row r="46" spans="1:10" x14ac:dyDescent="0.2">
      <c r="A46" t="s">
        <v>6</v>
      </c>
    </row>
    <row r="47" spans="1:10" x14ac:dyDescent="0.2">
      <c r="B47" t="s">
        <v>7</v>
      </c>
    </row>
    <row r="48" spans="1:10" x14ac:dyDescent="0.2">
      <c r="A48" s="3" t="s">
        <v>71</v>
      </c>
    </row>
    <row r="49" spans="1:2" x14ac:dyDescent="0.2">
      <c r="A49" t="s">
        <v>21</v>
      </c>
    </row>
    <row r="50" spans="1:2" x14ac:dyDescent="0.2">
      <c r="A50" t="s">
        <v>25</v>
      </c>
    </row>
    <row r="51" spans="1:2" x14ac:dyDescent="0.2">
      <c r="A51" t="s">
        <v>24</v>
      </c>
    </row>
    <row r="52" spans="1:2" x14ac:dyDescent="0.2">
      <c r="B52" t="s">
        <v>7</v>
      </c>
    </row>
    <row r="54" spans="1:2" ht="15" x14ac:dyDescent="0.2">
      <c r="A54" s="2" t="s">
        <v>72</v>
      </c>
    </row>
    <row r="55" spans="1:2" ht="15" x14ac:dyDescent="0.2">
      <c r="A55" s="2"/>
    </row>
    <row r="56" spans="1:2" ht="15" x14ac:dyDescent="0.2">
      <c r="A56" s="2" t="s">
        <v>31</v>
      </c>
    </row>
    <row r="57" spans="1:2" ht="15" x14ac:dyDescent="0.2">
      <c r="A57" s="2" t="s">
        <v>32</v>
      </c>
    </row>
  </sheetData>
  <phoneticPr fontId="0" type="noConversion"/>
  <pageMargins left="0.75" right="0.75" top="1" bottom="1" header="0.5" footer="0.5"/>
  <pageSetup orientation="portrait" horizontalDpi="4294967293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WB! Status</vt:lpstr>
      <vt:lpstr>Intro</vt:lpstr>
      <vt:lpstr>Location</vt:lpstr>
      <vt:lpstr>LxS</vt:lpstr>
      <vt:lpstr>LxL</vt:lpstr>
      <vt:lpstr>LxLxS</vt:lpstr>
      <vt:lpstr>FlowN2N</vt:lpstr>
      <vt:lpstr>FromNode</vt:lpstr>
      <vt:lpstr>ToNode</vt:lpstr>
      <vt:lpstr>WBMIN</vt:lpstr>
    </vt:vector>
  </TitlesOfParts>
  <Company>LINDO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hassl</cp:lastModifiedBy>
  <cp:lastPrinted>2020-06-05T13:43:00Z</cp:lastPrinted>
  <dcterms:created xsi:type="dcterms:W3CDTF">1998-01-15T04:43:47Z</dcterms:created>
  <dcterms:modified xsi:type="dcterms:W3CDTF">2020-12-03T20:12:26Z</dcterms:modified>
</cp:coreProperties>
</file>