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stmods\KumarNishant\"/>
    </mc:Choice>
  </mc:AlternateContent>
  <xr:revisionPtr revIDLastSave="0" documentId="13_ncr:1_{B38749CD-1AD8-4251-A05E-E1CA92CB96D1}" xr6:coauthVersionLast="47" xr6:coauthVersionMax="47" xr10:uidLastSave="{00000000-0000-0000-0000-000000000000}"/>
  <bookViews>
    <workbookView xWindow="3300" yWindow="5190" windowWidth="19200" windowHeight="10995" xr2:uid="{00000000-000D-0000-FFFF-FFFF00000000}"/>
  </bookViews>
  <sheets>
    <sheet name="Cap_Plan" sheetId="1" r:id="rId1"/>
  </sheets>
  <definedNames>
    <definedName name="BUDGET">Cap_Plan!$E$30</definedName>
    <definedName name="COSTOP">Cap_Plan!$C$8:$C$11</definedName>
    <definedName name="COSTPU">Cap_Plan!$B$8:$B$11</definedName>
    <definedName name="DEMAND">Cap_Plan!$B$15:$D$17</definedName>
    <definedName name="DPOINT">Cap_Plan!$B$14:$D$14</definedName>
    <definedName name="SCENE">Cap_Plan!$A$15:$A$17</definedName>
    <definedName name="SHIP1">Cap_Plan!$B$36:$D$39</definedName>
    <definedName name="SHIP2">Cap_Plan!$B$44:$D$47</definedName>
    <definedName name="SHIP3">Cap_Plan!$B$52:$D$55</definedName>
    <definedName name="TECHNOLOGY">Cap_Plan!$A$8:$A$11</definedName>
    <definedName name="TRANCOST">Cap_Plan!$B$19:$D$19</definedName>
    <definedName name="TTLEXPCOST">Cap_Plan!$B$28</definedName>
    <definedName name="WBASSTO">1</definedName>
    <definedName name="WBASSTOREP">1</definedName>
    <definedName name="WBGOLINDEG">1</definedName>
    <definedName name="WBMIN">Cap_Plan!$G$21</definedName>
    <definedName name="WGT">Cap_Plan!$E$15:$E$17</definedName>
    <definedName name="X">Cap_Plan!$D$8:$D$11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A55" i="1"/>
  <c r="A54" i="1"/>
  <c r="A53" i="1"/>
  <c r="A52" i="1"/>
  <c r="A47" i="1"/>
  <c r="A46" i="1"/>
  <c r="A45" i="1"/>
  <c r="A44" i="1"/>
  <c r="A39" i="1"/>
  <c r="A38" i="1"/>
  <c r="A37" i="1"/>
  <c r="A36" i="1"/>
  <c r="A26" i="1"/>
  <c r="A25" i="1"/>
  <c r="A24" i="1"/>
  <c r="A23" i="1"/>
  <c r="D51" i="1"/>
  <c r="C51" i="1"/>
  <c r="B51" i="1"/>
  <c r="D43" i="1"/>
  <c r="C43" i="1"/>
  <c r="B43" i="1"/>
  <c r="D35" i="1"/>
  <c r="C35" i="1"/>
  <c r="B35" i="1"/>
  <c r="C22" i="1"/>
  <c r="D22" i="1"/>
  <c r="B22" i="1"/>
  <c r="D26" i="1"/>
  <c r="C26" i="1"/>
  <c r="B26" i="1"/>
  <c r="D25" i="1"/>
  <c r="C25" i="1"/>
  <c r="B25" i="1"/>
  <c r="D24" i="1"/>
  <c r="C24" i="1"/>
  <c r="B24" i="1"/>
  <c r="D23" i="1"/>
  <c r="C23" i="1"/>
  <c r="B23" i="1"/>
  <c r="C34" i="1" s="1"/>
  <c r="C42" i="1"/>
  <c r="E34" i="1" l="1"/>
  <c r="E42" i="1"/>
  <c r="C50" i="1"/>
  <c r="E50" i="1" s="1"/>
  <c r="B28" i="1" l="1"/>
</calcChain>
</file>

<file path=xl/sharedStrings.xml><?xml version="1.0" encoding="utf-8"?>
<sst xmlns="http://schemas.openxmlformats.org/spreadsheetml/2006/main" count="37" uniqueCount="33">
  <si>
    <t>Capacity</t>
  </si>
  <si>
    <t>Technology</t>
  </si>
  <si>
    <t xml:space="preserve">Cost/unit </t>
  </si>
  <si>
    <t>to install</t>
  </si>
  <si>
    <t>Cost/unit</t>
  </si>
  <si>
    <t>to operate</t>
  </si>
  <si>
    <t>Transport rate:</t>
  </si>
  <si>
    <t>installed</t>
  </si>
  <si>
    <t>Installation cost:</t>
  </si>
  <si>
    <t>Ref: Birge &amp; Louveaux, Sec. 1.3</t>
  </si>
  <si>
    <t>Stage 1, Beginning: Demands at three locations are revealed,</t>
  </si>
  <si>
    <t>Stage 1, End:  We satisfy demand at minimum cost (by solving a transportation problem).</t>
  </si>
  <si>
    <t>Gas</t>
  </si>
  <si>
    <t>Coal</t>
  </si>
  <si>
    <t>Nuclear</t>
  </si>
  <si>
    <t>Wind</t>
  </si>
  <si>
    <t>West</t>
  </si>
  <si>
    <t>Midwest</t>
  </si>
  <si>
    <t>South</t>
  </si>
  <si>
    <t>Scenario:</t>
  </si>
  <si>
    <t>Probability</t>
  </si>
  <si>
    <t>The random demands, 3 scenarios:</t>
  </si>
  <si>
    <t>Total Expected Cost:</t>
  </si>
  <si>
    <t>Shipments by Scenario:</t>
  </si>
  <si>
    <t>Scenario 1:</t>
  </si>
  <si>
    <t>Scenario 2:</t>
  </si>
  <si>
    <t>Combined ship cost:</t>
  </si>
  <si>
    <t>Capacity Planning with Random Demand:</t>
  </si>
  <si>
    <t>Stage 0:  We decide what capacities to install at four places (technologies, e.g. coal, gas, wind, nuclear).</t>
  </si>
  <si>
    <t>Budget:</t>
  </si>
  <si>
    <t>Ttl Cost:</t>
  </si>
  <si>
    <t>Variable Cost:</t>
  </si>
  <si>
    <t>Scenario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</si>
</sst>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4" x14ac:knownFonts="1">
    <font>
      <sz val="12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color indexed="48"/>
      <name val="Arial"/>
      <family val="2"/>
    </font>
    <font>
      <sz val="12"/>
      <color indexed="48"/>
      <name val="Arial"/>
      <family val="2"/>
    </font>
    <font>
      <sz val="10"/>
      <color rgb="FF3F3F7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4" fillId="0" borderId="0" applyNumberFormat="0" applyFont="0" applyFill="0" applyBorder="0" applyAlignment="0">
      <protection locked="0"/>
    </xf>
    <xf numFmtId="0" fontId="3" fillId="2" borderId="0" applyNumberFormat="0" applyBorder="0" applyAlignment="0">
      <protection locked="0"/>
    </xf>
    <xf numFmtId="0" fontId="13" fillId="3" borderId="1" applyNumberFormat="0" applyAlignment="0" applyProtection="0"/>
    <xf numFmtId="0" fontId="2" fillId="4" borderId="2" applyNumberFormat="0" applyFont="0" applyAlignment="0" applyProtection="0"/>
    <xf numFmtId="0" fontId="4" fillId="0" borderId="0" applyNumberFormat="0" applyFont="0" applyFill="0" applyBorder="0" applyAlignment="0">
      <protection locked="0"/>
    </xf>
  </cellStyleXfs>
  <cellXfs count="2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1" fillId="0" borderId="0" xfId="3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0" fontId="7" fillId="0" borderId="0" xfId="0" applyFont="1"/>
    <xf numFmtId="0" fontId="2" fillId="0" borderId="0" xfId="1" applyFont="1" applyFill="1" applyBorder="1">
      <protection locked="0"/>
    </xf>
    <xf numFmtId="0" fontId="8" fillId="0" borderId="0" xfId="0" applyFont="1"/>
    <xf numFmtId="0" fontId="2" fillId="0" borderId="0" xfId="4" applyFont="1" applyFill="1" applyBorder="1" applyProtection="1"/>
    <xf numFmtId="0" fontId="2" fillId="0" borderId="0" xfId="2" applyFont="1" applyFill="1" applyBorder="1"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164" fontId="11" fillId="0" borderId="0" xfId="1" applyNumberFormat="1" applyFont="1" applyFill="1" applyBorder="1">
      <protection locked="0"/>
    </xf>
    <xf numFmtId="0" fontId="11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/>
  </cellXfs>
  <cellStyles count="6">
    <cellStyle name="Adjustable" xfId="1" xr:uid="{00000000-0005-0000-0000-000000000000}"/>
    <cellStyle name="Best" xfId="2" xr:uid="{00000000-0005-0000-0000-000001000000}"/>
    <cellStyle name="Input" xfId="3" builtinId="20"/>
    <cellStyle name="Normal" xfId="0" builtinId="0"/>
    <cellStyle name="Note" xfId="4" builtinId="10"/>
    <cellStyle name="Random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P55"/>
  <sheetViews>
    <sheetView tabSelected="1" defaultGridColor="0" topLeftCell="A30" colorId="22" zoomScale="70" zoomScaleNormal="70" workbookViewId="0">
      <selection activeCell="G45" sqref="G45"/>
    </sheetView>
  </sheetViews>
  <sheetFormatPr defaultColWidth="11.4609375" defaultRowHeight="15.5" x14ac:dyDescent="0.35"/>
  <cols>
    <col min="1" max="1" width="24.69140625" customWidth="1"/>
    <col min="2" max="2" width="10.53515625" customWidth="1"/>
    <col min="3" max="3" width="10.07421875" customWidth="1"/>
    <col min="4" max="4" width="11.3046875" customWidth="1"/>
    <col min="5" max="5" width="9.3046875" bestFit="1" customWidth="1"/>
    <col min="6" max="6" width="10.53515625" customWidth="1"/>
    <col min="8" max="9" width="9" customWidth="1"/>
    <col min="10" max="10" width="5.84375" customWidth="1"/>
    <col min="11" max="11" width="9.69140625" customWidth="1"/>
    <col min="15" max="15" width="13.23046875" customWidth="1"/>
    <col min="17" max="17" width="2.4609375" customWidth="1"/>
  </cols>
  <sheetData>
    <row r="1" spans="1:16" ht="18" x14ac:dyDescent="0.4">
      <c r="A1" s="16" t="s">
        <v>27</v>
      </c>
      <c r="B1" s="3"/>
      <c r="F1" s="2" t="s">
        <v>9</v>
      </c>
    </row>
    <row r="2" spans="1:16" ht="18" x14ac:dyDescent="0.4">
      <c r="A2" s="14" t="s">
        <v>28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8" x14ac:dyDescent="0.4">
      <c r="A3" s="14" t="s">
        <v>10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x14ac:dyDescent="0.4">
      <c r="A4" s="14" t="s">
        <v>11</v>
      </c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" customHeight="1" x14ac:dyDescent="0.35"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" customHeight="1" x14ac:dyDescent="0.35">
      <c r="A6" s="2"/>
      <c r="B6" s="4" t="s">
        <v>2</v>
      </c>
      <c r="C6" s="4" t="s">
        <v>4</v>
      </c>
      <c r="D6" s="4" t="s">
        <v>0</v>
      </c>
      <c r="E6" s="2"/>
      <c r="F6" s="2"/>
      <c r="G6" s="2"/>
      <c r="H6" s="2"/>
      <c r="I6" s="2"/>
      <c r="J6" s="2"/>
      <c r="K6" s="2"/>
      <c r="L6" s="7"/>
      <c r="M6" s="2"/>
      <c r="N6" s="2"/>
      <c r="O6" s="2"/>
      <c r="P6" s="2"/>
    </row>
    <row r="7" spans="1:16" ht="15" customHeight="1" x14ac:dyDescent="0.35">
      <c r="A7" s="12" t="s">
        <v>1</v>
      </c>
      <c r="B7" s="4" t="s">
        <v>3</v>
      </c>
      <c r="C7" s="4" t="s">
        <v>5</v>
      </c>
      <c r="D7" s="4" t="s">
        <v>7</v>
      </c>
      <c r="E7" s="2"/>
      <c r="F7" s="2"/>
      <c r="G7" s="2"/>
      <c r="H7" s="2"/>
      <c r="I7" s="2"/>
      <c r="J7" s="2"/>
      <c r="K7" s="2"/>
      <c r="L7" s="7"/>
      <c r="M7" s="2"/>
      <c r="N7" s="2"/>
      <c r="O7" s="2"/>
      <c r="P7" s="2"/>
    </row>
    <row r="8" spans="1:16" ht="15" customHeight="1" x14ac:dyDescent="0.35">
      <c r="A8" s="4" t="s">
        <v>12</v>
      </c>
      <c r="B8" s="2">
        <v>10</v>
      </c>
      <c r="C8" s="2">
        <v>4</v>
      </c>
      <c r="D8" s="17">
        <v>2.6666666666666665</v>
      </c>
      <c r="E8" s="2"/>
      <c r="F8" s="2"/>
      <c r="G8" s="2"/>
      <c r="H8" s="2"/>
      <c r="I8" s="2"/>
      <c r="J8" s="2"/>
      <c r="K8" s="2"/>
      <c r="L8" s="7"/>
      <c r="M8" s="2"/>
      <c r="N8" s="2"/>
      <c r="O8" s="2"/>
      <c r="P8" s="2"/>
    </row>
    <row r="9" spans="1:16" ht="15" customHeight="1" x14ac:dyDescent="0.35">
      <c r="A9" s="4" t="s">
        <v>13</v>
      </c>
      <c r="B9" s="2">
        <v>7</v>
      </c>
      <c r="C9" s="2">
        <v>4.5</v>
      </c>
      <c r="D9" s="17">
        <v>4</v>
      </c>
      <c r="E9" s="2"/>
      <c r="F9" s="2"/>
      <c r="G9" s="2"/>
      <c r="H9" s="2"/>
      <c r="I9" s="2"/>
      <c r="J9" s="2"/>
      <c r="K9" s="2"/>
      <c r="L9" s="7"/>
      <c r="M9" s="2"/>
      <c r="N9" s="2"/>
      <c r="O9" s="2"/>
      <c r="P9" s="2"/>
    </row>
    <row r="10" spans="1:16" x14ac:dyDescent="0.35">
      <c r="A10" s="4" t="s">
        <v>14</v>
      </c>
      <c r="B10" s="2">
        <v>16</v>
      </c>
      <c r="C10" s="2">
        <v>3.2</v>
      </c>
      <c r="D10" s="17">
        <v>3.3333333333333335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35">
      <c r="A11" s="4" t="s">
        <v>15</v>
      </c>
      <c r="B11" s="2">
        <v>6</v>
      </c>
      <c r="C11" s="2">
        <v>5.5</v>
      </c>
      <c r="D11" s="17">
        <v>2</v>
      </c>
      <c r="E11" s="2"/>
      <c r="F11" s="2"/>
      <c r="G11" s="2"/>
      <c r="H11" s="2"/>
      <c r="I11" s="2"/>
      <c r="J11" s="2"/>
      <c r="P11" s="2"/>
    </row>
    <row r="12" spans="1:16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35">
      <c r="A13" s="14" t="s">
        <v>21</v>
      </c>
      <c r="C13" s="2"/>
      <c r="D13" s="2"/>
      <c r="F13" s="6"/>
      <c r="G13" s="2"/>
      <c r="H13" s="2"/>
      <c r="I13" s="4"/>
      <c r="J13" s="2"/>
      <c r="K13" s="2"/>
      <c r="L13" s="2"/>
      <c r="M13" s="9"/>
      <c r="N13" s="2"/>
      <c r="O13" s="2"/>
      <c r="P13" s="2"/>
    </row>
    <row r="14" spans="1:16" x14ac:dyDescent="0.35">
      <c r="A14" s="4" t="s">
        <v>19</v>
      </c>
      <c r="B14" s="4" t="s">
        <v>16</v>
      </c>
      <c r="C14" s="4" t="s">
        <v>17</v>
      </c>
      <c r="D14" s="4" t="s">
        <v>18</v>
      </c>
      <c r="E14" s="4" t="s">
        <v>20</v>
      </c>
      <c r="F14" s="6"/>
      <c r="G14" s="2"/>
      <c r="H14" s="2"/>
      <c r="I14" s="6"/>
      <c r="J14" s="2"/>
      <c r="K14" s="2"/>
      <c r="L14" s="7"/>
      <c r="M14" s="7"/>
      <c r="N14" s="2"/>
      <c r="O14" s="2"/>
      <c r="P14" s="2"/>
    </row>
    <row r="15" spans="1:16" x14ac:dyDescent="0.35">
      <c r="A15" s="2">
        <v>1</v>
      </c>
      <c r="B15" s="2">
        <v>3</v>
      </c>
      <c r="C15" s="2">
        <v>3</v>
      </c>
      <c r="D15" s="2">
        <v>2</v>
      </c>
      <c r="E15" s="2">
        <v>0.3</v>
      </c>
      <c r="F15" s="5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35">
      <c r="A16" s="2">
        <v>2</v>
      </c>
      <c r="B16" s="2">
        <v>5</v>
      </c>
      <c r="C16" s="2">
        <v>3</v>
      </c>
      <c r="D16" s="2">
        <v>2</v>
      </c>
      <c r="E16" s="2">
        <v>0.4</v>
      </c>
      <c r="F16" s="5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5">
      <c r="A17" s="2">
        <v>3</v>
      </c>
      <c r="B17" s="2">
        <v>7</v>
      </c>
      <c r="C17" s="2">
        <v>3</v>
      </c>
      <c r="D17" s="2">
        <v>2</v>
      </c>
      <c r="E17" s="2">
        <v>0.3</v>
      </c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5">
      <c r="A18" s="4"/>
      <c r="B18" s="8"/>
      <c r="C18" s="8"/>
      <c r="D18" s="8"/>
      <c r="E18" s="2"/>
      <c r="F18" s="5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5">
      <c r="A19" s="15" t="s">
        <v>6</v>
      </c>
      <c r="B19" s="10">
        <v>10</v>
      </c>
      <c r="C19" s="2">
        <v>6</v>
      </c>
      <c r="D19" s="2">
        <v>1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5">
      <c r="A20" s="2"/>
      <c r="B20" s="2"/>
      <c r="C20" s="2"/>
      <c r="D20" s="2"/>
      <c r="E20" s="2"/>
      <c r="F20" s="4"/>
      <c r="G20" s="4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35">
      <c r="A21" s="15" t="s">
        <v>26</v>
      </c>
      <c r="C21" s="2"/>
      <c r="D21" s="2"/>
      <c r="E21" s="2"/>
      <c r="F21" s="2"/>
      <c r="G21" s="11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5">
      <c r="B22" s="5" t="str">
        <f>B$14</f>
        <v>West</v>
      </c>
      <c r="C22" s="5" t="str">
        <f>C$14</f>
        <v>Midwest</v>
      </c>
      <c r="D22" s="5" t="str">
        <f>D$14</f>
        <v>South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5">
      <c r="A23" s="4" t="str">
        <f>$A$8</f>
        <v>Gas</v>
      </c>
      <c r="B23" s="2">
        <f t="shared" ref="B23:D26" si="0">B$19*$C8</f>
        <v>40</v>
      </c>
      <c r="C23" s="2">
        <f t="shared" si="0"/>
        <v>24</v>
      </c>
      <c r="D23" s="2">
        <f t="shared" si="0"/>
        <v>4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5">
      <c r="A24" s="4" t="str">
        <f>$A$9</f>
        <v>Coal</v>
      </c>
      <c r="B24" s="2">
        <f t="shared" si="0"/>
        <v>45</v>
      </c>
      <c r="C24" s="2">
        <f t="shared" si="0"/>
        <v>27</v>
      </c>
      <c r="D24" s="2">
        <f t="shared" si="0"/>
        <v>4.5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5">
      <c r="A25" s="4" t="str">
        <f>$A$10</f>
        <v>Nuclear</v>
      </c>
      <c r="B25" s="2">
        <f t="shared" si="0"/>
        <v>32</v>
      </c>
      <c r="C25" s="2">
        <f t="shared" si="0"/>
        <v>19.200000000000003</v>
      </c>
      <c r="D25" s="2">
        <f t="shared" si="0"/>
        <v>3.2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5">
      <c r="A26" s="4" t="str">
        <f>$A$11</f>
        <v>Wind</v>
      </c>
      <c r="B26" s="2">
        <f t="shared" si="0"/>
        <v>55</v>
      </c>
      <c r="C26" s="2">
        <f t="shared" si="0"/>
        <v>33</v>
      </c>
      <c r="D26" s="2">
        <f t="shared" si="0"/>
        <v>5.5</v>
      </c>
      <c r="F26" s="2"/>
    </row>
    <row r="28" spans="1:16" x14ac:dyDescent="0.35">
      <c r="A28" s="15" t="s">
        <v>22</v>
      </c>
      <c r="B28" s="19">
        <f>E15*E34+E16*E42+E17*E50</f>
        <v>381.85333333333335</v>
      </c>
    </row>
    <row r="29" spans="1:16" x14ac:dyDescent="0.35">
      <c r="A29" s="4"/>
    </row>
    <row r="30" spans="1:16" x14ac:dyDescent="0.35">
      <c r="A30" s="15" t="s">
        <v>8</v>
      </c>
      <c r="B30" s="18">
        <f>SUMPRODUCT(D8:D11,B8:B11)</f>
        <v>120</v>
      </c>
      <c r="D30" s="14" t="s">
        <v>29</v>
      </c>
      <c r="E30" s="2">
        <v>120</v>
      </c>
      <c r="F30" s="2"/>
    </row>
    <row r="31" spans="1:16" x14ac:dyDescent="0.35">
      <c r="A31" s="13"/>
      <c r="B31" s="2"/>
      <c r="D31" s="2"/>
      <c r="E31" s="2"/>
      <c r="F31" s="2"/>
    </row>
    <row r="32" spans="1:16" x14ac:dyDescent="0.35">
      <c r="A32" s="14" t="s">
        <v>23</v>
      </c>
    </row>
    <row r="33" spans="1:7" x14ac:dyDescent="0.35">
      <c r="A33" s="1" t="s">
        <v>24</v>
      </c>
    </row>
    <row r="34" spans="1:7" x14ac:dyDescent="0.35">
      <c r="B34" s="1" t="s">
        <v>31</v>
      </c>
      <c r="C34" s="20">
        <f>SUMPRODUCT($B$23:$D$26,SHIP1)</f>
        <v>175.4</v>
      </c>
      <c r="D34" s="1" t="s">
        <v>30</v>
      </c>
      <c r="E34" s="20">
        <f>C34+B30</f>
        <v>295.39999999999998</v>
      </c>
    </row>
    <row r="35" spans="1:7" x14ac:dyDescent="0.35">
      <c r="B35" s="5" t="str">
        <f>B$14</f>
        <v>West</v>
      </c>
      <c r="C35" s="5" t="str">
        <f>C$14</f>
        <v>Midwest</v>
      </c>
      <c r="D35" s="5" t="str">
        <f>D$14</f>
        <v>South</v>
      </c>
      <c r="E35" s="21"/>
    </row>
    <row r="36" spans="1:7" x14ac:dyDescent="0.35">
      <c r="A36" s="4" t="str">
        <f>$A$8</f>
        <v>Gas</v>
      </c>
      <c r="B36" s="17">
        <v>0</v>
      </c>
      <c r="C36" s="17">
        <v>2.6666666666666665</v>
      </c>
      <c r="D36" s="17">
        <v>0</v>
      </c>
      <c r="E36" s="21"/>
    </row>
    <row r="37" spans="1:7" x14ac:dyDescent="0.35">
      <c r="A37" s="4" t="str">
        <f>$A$9</f>
        <v>Coal</v>
      </c>
      <c r="B37" s="17">
        <v>0</v>
      </c>
      <c r="C37" s="17">
        <v>0</v>
      </c>
      <c r="D37" s="17">
        <v>2</v>
      </c>
      <c r="E37" s="21"/>
    </row>
    <row r="38" spans="1:7" x14ac:dyDescent="0.35">
      <c r="A38" s="4" t="str">
        <f>$A$10</f>
        <v>Nuclear</v>
      </c>
      <c r="B38" s="17">
        <v>3</v>
      </c>
      <c r="C38" s="17">
        <v>0.33333333333333348</v>
      </c>
      <c r="D38" s="17">
        <v>0</v>
      </c>
      <c r="E38" s="21"/>
    </row>
    <row r="39" spans="1:7" x14ac:dyDescent="0.35">
      <c r="A39" s="4" t="str">
        <f>$A$11</f>
        <v>Wind</v>
      </c>
      <c r="B39" s="17">
        <v>0</v>
      </c>
      <c r="C39" s="17">
        <v>0</v>
      </c>
      <c r="D39" s="17">
        <v>0</v>
      </c>
      <c r="E39" s="21"/>
    </row>
    <row r="40" spans="1:7" x14ac:dyDescent="0.35">
      <c r="E40" s="21"/>
    </row>
    <row r="41" spans="1:7" x14ac:dyDescent="0.35">
      <c r="A41" s="1" t="s">
        <v>25</v>
      </c>
    </row>
    <row r="42" spans="1:7" x14ac:dyDescent="0.35">
      <c r="B42" s="1" t="s">
        <v>31</v>
      </c>
      <c r="C42" s="20">
        <f>SUMPRODUCT($B$23:$D$26,SHIP2)</f>
        <v>260.33333333333331</v>
      </c>
      <c r="D42" s="1" t="s">
        <v>30</v>
      </c>
      <c r="E42" s="20">
        <f>C42+B30</f>
        <v>380.33333333333331</v>
      </c>
      <c r="F42" s="1"/>
      <c r="G42" s="20"/>
    </row>
    <row r="43" spans="1:7" x14ac:dyDescent="0.35">
      <c r="B43" s="5" t="str">
        <f>B$14</f>
        <v>West</v>
      </c>
      <c r="C43" s="5" t="str">
        <f>C$14</f>
        <v>Midwest</v>
      </c>
      <c r="D43" s="5" t="str">
        <f>D$14</f>
        <v>South</v>
      </c>
      <c r="E43" s="21"/>
    </row>
    <row r="44" spans="1:7" x14ac:dyDescent="0.35">
      <c r="A44" s="4" t="str">
        <f>$A$8</f>
        <v>Gas</v>
      </c>
      <c r="B44" s="17">
        <v>1.6666666666666665</v>
      </c>
      <c r="C44" s="17">
        <v>1</v>
      </c>
      <c r="D44" s="17">
        <v>0</v>
      </c>
      <c r="E44" s="21"/>
    </row>
    <row r="45" spans="1:7" x14ac:dyDescent="0.35">
      <c r="A45" s="4" t="str">
        <f>$A$9</f>
        <v>Coal</v>
      </c>
      <c r="B45" s="17">
        <v>0</v>
      </c>
      <c r="C45" s="17">
        <v>2</v>
      </c>
      <c r="D45" s="17">
        <v>2</v>
      </c>
      <c r="E45" s="21"/>
    </row>
    <row r="46" spans="1:7" x14ac:dyDescent="0.35">
      <c r="A46" s="4" t="str">
        <f>$A$10</f>
        <v>Nuclear</v>
      </c>
      <c r="B46" s="17">
        <v>3.3333333333333335</v>
      </c>
      <c r="C46" s="17">
        <v>0</v>
      </c>
      <c r="D46" s="17">
        <v>0</v>
      </c>
      <c r="E46" s="21"/>
    </row>
    <row r="47" spans="1:7" x14ac:dyDescent="0.35">
      <c r="A47" s="4" t="str">
        <f>$A$11</f>
        <v>Wind</v>
      </c>
      <c r="B47" s="17">
        <v>0</v>
      </c>
      <c r="C47" s="17">
        <v>0</v>
      </c>
      <c r="D47" s="17">
        <v>0</v>
      </c>
      <c r="E47" s="21"/>
    </row>
    <row r="48" spans="1:7" x14ac:dyDescent="0.35">
      <c r="E48" s="21"/>
    </row>
    <row r="49" spans="1:7" x14ac:dyDescent="0.35">
      <c r="A49" s="1" t="s">
        <v>32</v>
      </c>
    </row>
    <row r="50" spans="1:7" x14ac:dyDescent="0.35">
      <c r="B50" s="1" t="s">
        <v>31</v>
      </c>
      <c r="C50" s="20">
        <f>SUMPRODUCT($B$23:$D$26,SHIP3)</f>
        <v>350.33333333333337</v>
      </c>
      <c r="D50" s="1" t="s">
        <v>30</v>
      </c>
      <c r="E50" s="20">
        <f>C50+B30</f>
        <v>470.33333333333337</v>
      </c>
      <c r="F50" s="1"/>
      <c r="G50" s="20"/>
    </row>
    <row r="51" spans="1:7" x14ac:dyDescent="0.35">
      <c r="B51" s="5" t="str">
        <f>B$14</f>
        <v>West</v>
      </c>
      <c r="C51" s="5" t="str">
        <f>C$14</f>
        <v>Midwest</v>
      </c>
      <c r="D51" s="5" t="str">
        <f>D$14</f>
        <v>South</v>
      </c>
    </row>
    <row r="52" spans="1:7" x14ac:dyDescent="0.35">
      <c r="A52" s="4" t="str">
        <f>$A$8</f>
        <v>Gas</v>
      </c>
      <c r="B52" s="17">
        <v>2.6666666666666665</v>
      </c>
      <c r="C52" s="17">
        <v>0</v>
      </c>
      <c r="D52" s="17">
        <v>0</v>
      </c>
    </row>
    <row r="53" spans="1:7" x14ac:dyDescent="0.35">
      <c r="A53" s="4" t="str">
        <f>$A$9</f>
        <v>Coal</v>
      </c>
      <c r="B53" s="17">
        <v>1.0000000000000004</v>
      </c>
      <c r="C53" s="17">
        <v>3</v>
      </c>
      <c r="D53" s="17">
        <v>0</v>
      </c>
    </row>
    <row r="54" spans="1:7" x14ac:dyDescent="0.35">
      <c r="A54" s="4" t="str">
        <f>$A$10</f>
        <v>Nuclear</v>
      </c>
      <c r="B54" s="17">
        <v>3.3333333333333335</v>
      </c>
      <c r="C54" s="17">
        <v>0</v>
      </c>
      <c r="D54" s="17">
        <v>0</v>
      </c>
    </row>
    <row r="55" spans="1:7" x14ac:dyDescent="0.35">
      <c r="A55" s="4" t="str">
        <f>$A$11</f>
        <v>Wind</v>
      </c>
      <c r="B55" s="17">
        <v>0</v>
      </c>
      <c r="C55" s="17">
        <v>0</v>
      </c>
      <c r="D55" s="17">
        <v>2</v>
      </c>
    </row>
  </sheetData>
  <phoneticPr fontId="0" type="noConversion"/>
  <pageMargins left="0.4" right="0.2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Cap_Plan</vt:lpstr>
      <vt:lpstr>BUDGET</vt:lpstr>
      <vt:lpstr>COSTOP</vt:lpstr>
      <vt:lpstr>COSTPU</vt:lpstr>
      <vt:lpstr>DEMAND</vt:lpstr>
      <vt:lpstr>DPOINT</vt:lpstr>
      <vt:lpstr>SCENE</vt:lpstr>
      <vt:lpstr>SHIP1</vt:lpstr>
      <vt:lpstr>SHIP2</vt:lpstr>
      <vt:lpstr>SHIP3</vt:lpstr>
      <vt:lpstr>TECHNOLOGY</vt:lpstr>
      <vt:lpstr>TRANCOST</vt:lpstr>
      <vt:lpstr>TTLEXPCOST</vt:lpstr>
      <vt:lpstr>WBMIN</vt:lpstr>
      <vt:lpstr>WGT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 Systems</dc:creator>
  <cp:lastModifiedBy>El Ess</cp:lastModifiedBy>
  <cp:lastPrinted>2000-05-02T16:41:34Z</cp:lastPrinted>
  <dcterms:created xsi:type="dcterms:W3CDTF">1997-04-20T20:54:11Z</dcterms:created>
  <dcterms:modified xsi:type="dcterms:W3CDTF">2023-12-27T22:28:11Z</dcterms:modified>
</cp:coreProperties>
</file>