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BE17AB48-674F-4829-AC48-07A7B0056B27}" xr6:coauthVersionLast="36" xr6:coauthVersionMax="36" xr10:uidLastSave="{00000000-0000-0000-0000-000000000000}"/>
  <bookViews>
    <workbookView xWindow="0" yWindow="0" windowWidth="18870" windowHeight="7500" activeTab="1" xr2:uid="{D6FF3C60-B6A2-4DEC-89A8-4760EAC12567}"/>
  </bookViews>
  <sheets>
    <sheet name="WB! Status" sheetId="4" r:id="rId1"/>
    <sheet name="Sheet1" sheetId="1" r:id="rId2"/>
  </sheets>
  <externalReferences>
    <externalReference r:id="rId3"/>
  </externalReferences>
  <definedNames>
    <definedName name="WBINTAllocInt">Sheet1!$E$11:$E$17</definedName>
    <definedName name="WBMIN">Sheet1!$D$21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G17" i="1"/>
  <c r="F17" i="1"/>
  <c r="G16" i="1"/>
  <c r="G12" i="1"/>
  <c r="F16" i="1"/>
  <c r="F12" i="1"/>
  <c r="G15" i="1"/>
  <c r="F15" i="1"/>
  <c r="F13" i="1"/>
  <c r="G14" i="1"/>
  <c r="F14" i="1"/>
  <c r="G13" i="1"/>
  <c r="G11" i="1"/>
  <c r="F11" i="1"/>
  <c r="D19" i="1" l="1"/>
  <c r="B19" i="1"/>
  <c r="C19" i="1"/>
</calcChain>
</file>

<file path=xl/sharedStrings.xml><?xml version="1.0" encoding="utf-8"?>
<sst xmlns="http://schemas.openxmlformats.org/spreadsheetml/2006/main" count="69" uniqueCount="69">
  <si>
    <t xml:space="preserve">   a) each recipient receives close to a target value,</t>
  </si>
  <si>
    <t>Recipient</t>
  </si>
  <si>
    <t>Target value</t>
  </si>
  <si>
    <t>Actual</t>
  </si>
  <si>
    <t>A</t>
  </si>
  <si>
    <t>B</t>
  </si>
  <si>
    <t>C</t>
  </si>
  <si>
    <t>D</t>
  </si>
  <si>
    <t>E</t>
  </si>
  <si>
    <t>F</t>
  </si>
  <si>
    <t>G</t>
  </si>
  <si>
    <t>Totals:</t>
  </si>
  <si>
    <t>unit</t>
  </si>
  <si>
    <t>allocate</t>
  </si>
  <si>
    <t>Total to</t>
  </si>
  <si>
    <t>Integral alloc.</t>
  </si>
  <si>
    <t>Measure max error.</t>
  </si>
  <si>
    <t>There are various objectives one might use for measuring the quality of an allocation.</t>
  </si>
  <si>
    <t>Here we use the maximum difference between the target allocation and the actual allocation.</t>
  </si>
  <si>
    <t>Other possibilities might be:  sum of absolute errors, sum of squared errors, weighted combinations, etc.</t>
  </si>
  <si>
    <t>Max error (to be minimized)</t>
  </si>
  <si>
    <t xml:space="preserve"> What'sBest!® 16.0.0.1 (Sep 10, 2018) - Lib.:12.0.3977.90 - 64-bit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</si>
  <si>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</si>
  <si>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</si>
  <si>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</si>
  <si>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Numerics                          26</t>
  </si>
  <si>
    <t xml:space="preserve">         Continuous                     0</t>
  </si>
  <si>
    <t xml:space="preserve">         Integers/Binaries            7/0         Unlimited</t>
  </si>
  <si>
    <t xml:space="preserve">       Formulas                         8</t>
  </si>
  <si>
    <t xml:space="preserve">     Strings                            0</t>
  </si>
  <si>
    <t xml:space="preserve">   Nonlinears                           0         Unlimited</t>
  </si>
  <si>
    <t xml:space="preserve"> MODEL TYPE:</t>
  </si>
  <si>
    <t>Mixed Integer / Linear (Mixed Integer Linear Program)</t>
  </si>
  <si>
    <t xml:space="preserve"> SOLUTION STATUS: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</si>
  <si>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</si>
  <si>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</si>
  <si>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</si>
  <si>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</si>
  <si>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</si>
  <si>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</si>
  <si>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</si>
  <si>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</si>
  <si>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</si>
  <si>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</si>
  <si>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</si>
  <si>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</si>
  <si>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NON-DEFAULT SETTINGS:</t>
  </si>
  <si>
    <t xml:space="preserve">   WBINT Range:   Detected</t>
  </si>
  <si>
    <t xml:space="preserve"> End of Report</t>
  </si>
  <si>
    <t xml:space="preserve"> DATE GENERATED:</t>
  </si>
  <si>
    <t xml:space="preserve">     Constraints                       15         Unlimited</t>
  </si>
  <si>
    <t xml:space="preserve">   Minimum coefficient value:        0.01  on Sheet1!E10</t>
  </si>
  <si>
    <t xml:space="preserve">   Minimum coefficient in formula:   Sheet1!D10</t>
  </si>
  <si>
    <t xml:space="preserve">   Maximum coefficient value:        1350  on &lt;RHS&gt;</t>
  </si>
  <si>
    <t xml:space="preserve">   Maximum coefficient in formula:   Sheet1!C18</t>
  </si>
  <si>
    <t xml:space="preserve">   Total Cells                         41</t>
  </si>
  <si>
    <t xml:space="preserve">       Adjustables                      8         Unlimited</t>
  </si>
  <si>
    <t xml:space="preserve">         Free                           1</t>
  </si>
  <si>
    <t xml:space="preserve">       Constants                       10</t>
  </si>
  <si>
    <t xml:space="preserve">   Coefficients                        66</t>
  </si>
  <si>
    <t xml:space="preserve">GLOBALLY OPTIMAL  </t>
  </si>
  <si>
    <t xml:space="preserve"> OBJECTIVE VALUE:        </t>
  </si>
  <si>
    <t>Perhaps the best, though less intuitive is:  minimize sum over j: Target[j]*log(Actual[j]/Target[j]).</t>
  </si>
  <si>
    <t>Base</t>
  </si>
  <si>
    <t>Keywords:  Allocation, Rounding;</t>
  </si>
  <si>
    <t xml:space="preserve">   b) the amount allocated to each is a multiple of a specific base/batch size, e.g. one cent.</t>
  </si>
  <si>
    <t>Essential idea of formulation:  allocate in terms of integer amounts of the base unit.</t>
  </si>
  <si>
    <r>
      <t xml:space="preserve">How to allocate a commodity to </t>
    </r>
    <r>
      <rPr>
        <b/>
        <i/>
        <sz val="14"/>
        <color theme="1"/>
        <rFont val="Calibri"/>
        <family val="2"/>
        <scheme val="minor"/>
      </rPr>
      <t>k</t>
    </r>
    <r>
      <rPr>
        <b/>
        <sz val="14"/>
        <color theme="1"/>
        <rFont val="Calibri"/>
        <family val="2"/>
        <scheme val="minor"/>
      </rPr>
      <t xml:space="preserve"> recipients so:                   </t>
    </r>
    <r>
      <rPr>
        <sz val="11"/>
        <color theme="1"/>
        <rFont val="Calibri"/>
        <family val="2"/>
        <scheme val="minor"/>
      </rPr>
      <t xml:space="preserve">    (AllocIntAmnt)</t>
    </r>
  </si>
  <si>
    <t>This, loosely speaking, minimizes the sum of the percentage errors.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</si>
</sst>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7" formatCode="0.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2" fillId="0" borderId="0" xfId="2" applyFont="1" applyProtection="1">
      <protection locked="0"/>
    </xf>
    <xf numFmtId="0" fontId="0" fillId="0" borderId="0" xfId="0" applyAlignment="1">
      <alignment horizontal="left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0" fontId="2" fillId="3" borderId="0" xfId="2" applyFont="1" applyFill="1" applyProtection="1">
      <protection locked="0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0" fillId="2" borderId="1" xfId="1" applyFont="1"/>
    <xf numFmtId="0" fontId="0" fillId="2" borderId="1" xfId="1" applyFont="1" applyAlignment="1">
      <alignment horizontal="right"/>
    </xf>
    <xf numFmtId="167" fontId="0" fillId="2" borderId="1" xfId="1" applyNumberFormat="1" applyFont="1"/>
  </cellXfs>
  <cellStyles count="4">
    <cellStyle name="Adjustable" xfId="2" xr:uid="{55E8B46A-36B2-4CC2-A7C6-B18FF6F1DD5E}"/>
    <cellStyle name="Best" xfId="3" xr:uid="{38C1E282-CB98-43F1-A29C-B7583AD9DEC9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F1BF0-51DA-47BE-B3E1-C69DD1DB8091}">
  <dimension ref="A1:C56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5" t="s">
        <v>21</v>
      </c>
      <c r="B1" s="5"/>
      <c r="C1" s="5"/>
    </row>
    <row r="2" spans="1:3" x14ac:dyDescent="0.25">
      <c r="A2" s="5"/>
      <c r="B2" s="5"/>
      <c r="C2" s="5"/>
    </row>
    <row r="3" spans="1:3" x14ac:dyDescent="0.25">
      <c r="A3" s="5" t="s">
        <v>49</v>
      </c>
      <c r="B3" s="6">
        <v>43369.390092592592</v>
      </c>
      <c r="C3" s="7">
        <v>43369.390092592592</v>
      </c>
    </row>
    <row r="4" spans="1:3" x14ac:dyDescent="0.25">
      <c r="A4" s="5"/>
      <c r="B4" s="5"/>
      <c r="C4" s="5"/>
    </row>
    <row r="5" spans="1:3" x14ac:dyDescent="0.25">
      <c r="A5" s="5"/>
      <c r="B5" s="5"/>
      <c r="C5" s="5"/>
    </row>
    <row r="6" spans="1:3" x14ac:dyDescent="0.25">
      <c r="A6" s="5" t="s">
        <v>22</v>
      </c>
      <c r="B6" s="5"/>
      <c r="C6" s="5"/>
    </row>
    <row r="7" spans="1:3" x14ac:dyDescent="0.25">
      <c r="A7" s="5"/>
      <c r="B7" s="5"/>
      <c r="C7" s="5"/>
    </row>
    <row r="8" spans="1:3" x14ac:dyDescent="0.25">
      <c r="A8" s="5" t="s">
        <v>23</v>
      </c>
      <c r="B8" s="5"/>
      <c r="C8" s="5"/>
    </row>
    <row r="9" spans="1:3" x14ac:dyDescent="0.25">
      <c r="A9" s="5" t="s">
        <v>24</v>
      </c>
      <c r="B9" s="5"/>
      <c r="C9" s="5"/>
    </row>
    <row r="10" spans="1:3" x14ac:dyDescent="0.25">
      <c r="A10" s="5" t="s">
        <v>55</v>
      </c>
      <c r="B10" s="5"/>
      <c r="C10" s="5"/>
    </row>
    <row r="11" spans="1:3" x14ac:dyDescent="0.25">
      <c r="A11" s="5" t="s">
        <v>25</v>
      </c>
      <c r="B11" s="5"/>
      <c r="C11" s="5"/>
    </row>
    <row r="12" spans="1:3" x14ac:dyDescent="0.25">
      <c r="A12" s="5" t="s">
        <v>56</v>
      </c>
      <c r="B12" s="5"/>
      <c r="C12" s="5"/>
    </row>
    <row r="13" spans="1:3" x14ac:dyDescent="0.25">
      <c r="A13" s="5" t="s">
        <v>26</v>
      </c>
      <c r="B13" s="5"/>
      <c r="C13" s="5"/>
    </row>
    <row r="14" spans="1:3" x14ac:dyDescent="0.25">
      <c r="A14" s="5" t="s">
        <v>57</v>
      </c>
      <c r="B14" s="5"/>
      <c r="C14" s="5"/>
    </row>
    <row r="15" spans="1:3" x14ac:dyDescent="0.25">
      <c r="A15" s="5" t="s">
        <v>27</v>
      </c>
      <c r="B15" s="5"/>
      <c r="C15" s="5"/>
    </row>
    <row r="16" spans="1:3" x14ac:dyDescent="0.25">
      <c r="A16" s="5" t="s">
        <v>58</v>
      </c>
      <c r="B16" s="5"/>
      <c r="C16" s="5"/>
    </row>
    <row r="17" spans="1:3" x14ac:dyDescent="0.25">
      <c r="A17" s="5" t="s">
        <v>28</v>
      </c>
      <c r="B17" s="5"/>
      <c r="C17" s="5"/>
    </row>
    <row r="18" spans="1:3" x14ac:dyDescent="0.25">
      <c r="A18" s="5" t="s">
        <v>29</v>
      </c>
      <c r="B18" s="5"/>
      <c r="C18" s="5"/>
    </row>
    <row r="19" spans="1:3" x14ac:dyDescent="0.25">
      <c r="A19" s="5" t="s">
        <v>50</v>
      </c>
      <c r="B19" s="5"/>
      <c r="C19" s="5"/>
    </row>
    <row r="20" spans="1:3" x14ac:dyDescent="0.25">
      <c r="A20" s="5" t="s">
        <v>30</v>
      </c>
      <c r="B20" s="5"/>
      <c r="C20" s="5"/>
    </row>
    <row r="21" spans="1:3" x14ac:dyDescent="0.25">
      <c r="A21" s="5" t="s">
        <v>59</v>
      </c>
      <c r="B21" s="5"/>
      <c r="C21" s="5"/>
    </row>
    <row r="22" spans="1:3" x14ac:dyDescent="0.25">
      <c r="A22" s="5"/>
      <c r="B22" s="5"/>
      <c r="C22" s="5"/>
    </row>
    <row r="23" spans="1:3" x14ac:dyDescent="0.25">
      <c r="A23" s="5" t="s">
        <v>51</v>
      </c>
      <c r="B23" s="5"/>
      <c r="C23" s="5"/>
    </row>
    <row r="24" spans="1:3" x14ac:dyDescent="0.25">
      <c r="A24" s="5" t="s">
        <v>52</v>
      </c>
      <c r="B24" s="5"/>
      <c r="C24" s="5"/>
    </row>
    <row r="25" spans="1:3" x14ac:dyDescent="0.25">
      <c r="A25" s="5" t="s">
        <v>53</v>
      </c>
      <c r="B25" s="5"/>
      <c r="C25" s="5"/>
    </row>
    <row r="26" spans="1:3" x14ac:dyDescent="0.25">
      <c r="A26" s="5" t="s">
        <v>54</v>
      </c>
      <c r="B26" s="5"/>
      <c r="C26" s="5"/>
    </row>
    <row r="27" spans="1:3" x14ac:dyDescent="0.25">
      <c r="A27" s="5"/>
      <c r="B27" s="5"/>
      <c r="C27" s="5"/>
    </row>
    <row r="28" spans="1:3" x14ac:dyDescent="0.25">
      <c r="A28" s="5" t="s">
        <v>31</v>
      </c>
      <c r="B28" s="5" t="s">
        <v>32</v>
      </c>
      <c r="C28" s="5"/>
    </row>
    <row r="29" spans="1:3" x14ac:dyDescent="0.25">
      <c r="A29" s="5"/>
      <c r="B29" s="5"/>
      <c r="C29" s="5"/>
    </row>
    <row r="30" spans="1:3" x14ac:dyDescent="0.25">
      <c r="A30" s="5" t="s">
        <v>33</v>
      </c>
      <c r="B30" s="8" t="s">
        <v>60</v>
      </c>
      <c r="C30" s="5"/>
    </row>
    <row r="31" spans="1:3" x14ac:dyDescent="0.25">
      <c r="A31" s="5"/>
      <c r="B31" s="5"/>
      <c r="C31" s="5"/>
    </row>
    <row r="32" spans="1:3" x14ac:dyDescent="0.25">
      <c r="A32" s="5" t="s">
        <v>61</v>
      </c>
      <c r="B32" s="9">
        <v>5.7142857142924997E-3</v>
      </c>
      <c r="C32" s="5"/>
    </row>
    <row r="33" spans="1:3" x14ac:dyDescent="0.25">
      <c r="A33" s="5"/>
      <c r="B33" s="5"/>
      <c r="C33" s="5"/>
    </row>
    <row r="34" spans="1:3" x14ac:dyDescent="0.25">
      <c r="A34" s="5" t="s">
        <v>34</v>
      </c>
      <c r="B34" s="9">
        <v>5.7142857142924997E-3</v>
      </c>
      <c r="C34" s="5"/>
    </row>
    <row r="35" spans="1:3" x14ac:dyDescent="0.25">
      <c r="A35" s="5"/>
      <c r="B35" s="5"/>
      <c r="C35" s="5"/>
    </row>
    <row r="36" spans="1:3" x14ac:dyDescent="0.25">
      <c r="A36" s="5" t="s">
        <v>35</v>
      </c>
      <c r="B36" s="9">
        <v>1.0000000000000001E-5</v>
      </c>
      <c r="C36" s="5"/>
    </row>
    <row r="37" spans="1:3" x14ac:dyDescent="0.25">
      <c r="A37" s="5"/>
      <c r="B37" s="5"/>
      <c r="C37" s="5"/>
    </row>
    <row r="38" spans="1:3" x14ac:dyDescent="0.25">
      <c r="A38" s="5" t="s">
        <v>36</v>
      </c>
      <c r="B38" s="9">
        <v>5.6843418860808002E-14</v>
      </c>
      <c r="C38" s="5"/>
    </row>
    <row r="39" spans="1:3" x14ac:dyDescent="0.25">
      <c r="A39" s="5"/>
      <c r="B39" s="5"/>
      <c r="C39" s="5"/>
    </row>
    <row r="40" spans="1:3" x14ac:dyDescent="0.25">
      <c r="A40" s="5" t="s">
        <v>37</v>
      </c>
      <c r="B40" s="5" t="s">
        <v>38</v>
      </c>
      <c r="C40" s="5"/>
    </row>
    <row r="41" spans="1:3" x14ac:dyDescent="0.25">
      <c r="A41" s="5"/>
      <c r="B41" s="5"/>
      <c r="C41" s="5"/>
    </row>
    <row r="42" spans="1:3" x14ac:dyDescent="0.25">
      <c r="A42" s="5" t="s">
        <v>39</v>
      </c>
      <c r="B42" s="5" t="s">
        <v>40</v>
      </c>
      <c r="C42" s="5"/>
    </row>
    <row r="43" spans="1:3" x14ac:dyDescent="0.25">
      <c r="A43" s="5"/>
      <c r="B43" s="5"/>
      <c r="C43" s="5"/>
    </row>
    <row r="44" spans="1:3" x14ac:dyDescent="0.25">
      <c r="A44" s="5" t="s">
        <v>41</v>
      </c>
      <c r="B44" s="9">
        <v>53</v>
      </c>
      <c r="C44" s="5"/>
    </row>
    <row r="45" spans="1:3" x14ac:dyDescent="0.25">
      <c r="A45" s="5"/>
      <c r="B45" s="5"/>
      <c r="C45" s="5"/>
    </row>
    <row r="46" spans="1:3" x14ac:dyDescent="0.25">
      <c r="A46" s="5" t="s">
        <v>42</v>
      </c>
      <c r="B46" s="9">
        <v>0</v>
      </c>
      <c r="C46" s="5"/>
    </row>
    <row r="47" spans="1:3" x14ac:dyDescent="0.25">
      <c r="A47" s="5"/>
      <c r="B47" s="5"/>
      <c r="C47" s="5"/>
    </row>
    <row r="48" spans="1:3" x14ac:dyDescent="0.25">
      <c r="A48" s="5" t="s">
        <v>43</v>
      </c>
      <c r="B48" s="9">
        <v>0</v>
      </c>
      <c r="C48" s="5"/>
    </row>
    <row r="49" spans="1:3" x14ac:dyDescent="0.25">
      <c r="A49" s="5"/>
      <c r="B49" s="5"/>
      <c r="C49" s="5"/>
    </row>
    <row r="50" spans="1:3" x14ac:dyDescent="0.25">
      <c r="A50" s="5" t="s">
        <v>44</v>
      </c>
      <c r="B50" s="5" t="s">
        <v>45</v>
      </c>
      <c r="C50" s="5"/>
    </row>
    <row r="51" spans="1:3" x14ac:dyDescent="0.25">
      <c r="A51" s="5"/>
      <c r="B51" s="5"/>
      <c r="C51" s="5"/>
    </row>
    <row r="52" spans="1:3" x14ac:dyDescent="0.25">
      <c r="A52" s="5" t="s">
        <v>46</v>
      </c>
      <c r="B52" s="5"/>
      <c r="C52" s="5"/>
    </row>
    <row r="53" spans="1:3" x14ac:dyDescent="0.25">
      <c r="A53" s="5"/>
      <c r="B53" s="5"/>
      <c r="C53" s="5"/>
    </row>
    <row r="54" spans="1:3" x14ac:dyDescent="0.25">
      <c r="A54" s="5" t="s">
        <v>47</v>
      </c>
      <c r="B54" s="5"/>
      <c r="C54" s="5"/>
    </row>
    <row r="55" spans="1:3" x14ac:dyDescent="0.25">
      <c r="A55" s="5"/>
      <c r="B55" s="5"/>
      <c r="C55" s="5"/>
    </row>
    <row r="56" spans="1:3" x14ac:dyDescent="0.25">
      <c r="A56" s="5" t="s">
        <v>48</v>
      </c>
      <c r="B56" s="5"/>
      <c r="C5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E3F-1486-4D78-BB7C-CDF735D9A646}">
  <dimension ref="A1:G26"/>
  <sheetViews>
    <sheetView tabSelected="1" workbookViewId="0">
      <selection activeCell="G13" sqref="G13"/>
    </sheetView>
  </sheetViews>
  <sheetFormatPr defaultRowHeight="15" x14ac:dyDescent="0.25"/>
  <cols>
    <col min="2" max="2" width="13.7109375" customWidth="1"/>
    <col min="3" max="3" width="5" customWidth="1"/>
    <col min="4" max="4" width="11.28515625" customWidth="1"/>
    <col min="5" max="5" width="14.42578125" customWidth="1"/>
    <col min="6" max="6" width="10.7109375" customWidth="1"/>
    <col min="7" max="7" width="10.28515625" customWidth="1"/>
  </cols>
  <sheetData>
    <row r="1" spans="1:7" ht="18.75" x14ac:dyDescent="0.3">
      <c r="A1" s="13" t="s">
        <v>67</v>
      </c>
    </row>
    <row r="2" spans="1:7" ht="18.75" x14ac:dyDescent="0.3">
      <c r="A2" s="13" t="s">
        <v>0</v>
      </c>
    </row>
    <row r="3" spans="1:7" ht="18.75" x14ac:dyDescent="0.3">
      <c r="A3" s="13" t="s">
        <v>65</v>
      </c>
    </row>
    <row r="4" spans="1:7" x14ac:dyDescent="0.25">
      <c r="A4" t="s">
        <v>66</v>
      </c>
    </row>
    <row r="5" spans="1:7" x14ac:dyDescent="0.25">
      <c r="A5" t="s">
        <v>64</v>
      </c>
    </row>
    <row r="6" spans="1:7" x14ac:dyDescent="0.25">
      <c r="B6" s="1" t="s">
        <v>14</v>
      </c>
      <c r="C6" s="1"/>
      <c r="D6" s="1"/>
      <c r="E6" s="1" t="s">
        <v>63</v>
      </c>
    </row>
    <row r="7" spans="1:7" x14ac:dyDescent="0.25">
      <c r="B7" s="12" t="s">
        <v>13</v>
      </c>
      <c r="C7" s="1"/>
      <c r="D7" s="1"/>
      <c r="E7" s="12" t="s">
        <v>12</v>
      </c>
    </row>
    <row r="8" spans="1:7" x14ac:dyDescent="0.25">
      <c r="B8" s="14">
        <v>1350</v>
      </c>
      <c r="E8" s="14">
        <v>0.01</v>
      </c>
    </row>
    <row r="10" spans="1:7" x14ac:dyDescent="0.25">
      <c r="A10" s="11" t="s">
        <v>1</v>
      </c>
      <c r="B10" s="12" t="s">
        <v>2</v>
      </c>
      <c r="C10" s="12"/>
      <c r="D10" s="12" t="s">
        <v>3</v>
      </c>
      <c r="E10" s="12" t="s">
        <v>15</v>
      </c>
      <c r="G10" s="12" t="s">
        <v>16</v>
      </c>
    </row>
    <row r="11" spans="1:7" x14ac:dyDescent="0.25">
      <c r="A11" s="15" t="s">
        <v>4</v>
      </c>
      <c r="B11" s="16">
        <v>192.85714285714286</v>
      </c>
      <c r="D11">
        <f>E$8*E11</f>
        <v>192.86</v>
      </c>
      <c r="E11" s="3">
        <v>19286</v>
      </c>
      <c r="F11" s="2" t="str">
        <f>[1]!WB($D$21,"&gt;=",D11-B11)</f>
        <v>&gt;=</v>
      </c>
      <c r="G11" s="2" t="str">
        <f>[1]!WB($D$21,"&gt;=",B11-D11)</f>
        <v>&gt;=</v>
      </c>
    </row>
    <row r="12" spans="1:7" x14ac:dyDescent="0.25">
      <c r="A12" s="15" t="s">
        <v>5</v>
      </c>
      <c r="B12" s="16">
        <v>96.428571428571431</v>
      </c>
      <c r="D12">
        <f t="shared" ref="D12:D17" si="0">E$8*E12</f>
        <v>96.43</v>
      </c>
      <c r="E12" s="3">
        <v>9643</v>
      </c>
      <c r="F12" s="2" t="str">
        <f>[1]!WB($D$21,"&gt;=",D12-B12)</f>
        <v>&gt;=</v>
      </c>
      <c r="G12" s="2" t="str">
        <f>[1]!WB($D$21,"&gt;=",B12-D12)</f>
        <v>&gt;=</v>
      </c>
    </row>
    <row r="13" spans="1:7" x14ac:dyDescent="0.25">
      <c r="A13" s="15" t="s">
        <v>6</v>
      </c>
      <c r="B13" s="16">
        <v>289.28571428571428</v>
      </c>
      <c r="D13">
        <f t="shared" si="0"/>
        <v>289.28000000000003</v>
      </c>
      <c r="E13" s="3">
        <v>28928</v>
      </c>
      <c r="F13" s="2" t="str">
        <f>[1]!WB($D$21,"&gt;=",D13-B13)</f>
        <v>&gt;=</v>
      </c>
      <c r="G13" s="2" t="str">
        <f>[1]!WB($D$21,"&gt;=",B13-D13)</f>
        <v>=&gt;=</v>
      </c>
    </row>
    <row r="14" spans="1:7" x14ac:dyDescent="0.25">
      <c r="A14" s="15" t="s">
        <v>7</v>
      </c>
      <c r="B14" s="16">
        <v>96.428571428571431</v>
      </c>
      <c r="D14">
        <f t="shared" si="0"/>
        <v>96.43</v>
      </c>
      <c r="E14" s="3">
        <v>9643</v>
      </c>
      <c r="F14" s="2" t="str">
        <f>[1]!WB($D$21,"&gt;=",D14-B14)</f>
        <v>&gt;=</v>
      </c>
      <c r="G14" s="2" t="str">
        <f>[1]!WB($D$21,"&gt;=",B14-D14)</f>
        <v>&gt;=</v>
      </c>
    </row>
    <row r="15" spans="1:7" x14ac:dyDescent="0.25">
      <c r="A15" s="15" t="s">
        <v>8</v>
      </c>
      <c r="B15" s="16">
        <v>192.85714285714286</v>
      </c>
      <c r="D15">
        <f t="shared" si="0"/>
        <v>192.86</v>
      </c>
      <c r="E15" s="3">
        <v>19286</v>
      </c>
      <c r="F15" s="2" t="str">
        <f>[1]!WB($D$21,"&gt;=",D15-B15)</f>
        <v>&gt;=</v>
      </c>
      <c r="G15" s="2" t="str">
        <f>[1]!WB($D$21,"&gt;=",B15-D15)</f>
        <v>&gt;=</v>
      </c>
    </row>
    <row r="16" spans="1:7" x14ac:dyDescent="0.25">
      <c r="A16" s="15" t="s">
        <v>9</v>
      </c>
      <c r="B16" s="16">
        <v>385.71428571428572</v>
      </c>
      <c r="D16">
        <f t="shared" si="0"/>
        <v>385.71000000000004</v>
      </c>
      <c r="E16" s="3">
        <v>38571</v>
      </c>
      <c r="F16" s="2" t="str">
        <f>[1]!WB($D$21,"&gt;=",D16-B16)</f>
        <v>&gt;=</v>
      </c>
      <c r="G16" s="2" t="str">
        <f>[1]!WB($D$21,"&gt;=",B16-D16)</f>
        <v>&gt;=</v>
      </c>
    </row>
    <row r="17" spans="1:7" x14ac:dyDescent="0.25">
      <c r="A17" s="15" t="s">
        <v>10</v>
      </c>
      <c r="B17" s="16">
        <v>96.428571428571431</v>
      </c>
      <c r="D17">
        <f t="shared" si="0"/>
        <v>96.43</v>
      </c>
      <c r="E17" s="3">
        <v>9643</v>
      </c>
      <c r="F17" s="2" t="str">
        <f>[1]!WB($D$21,"&gt;=",D17-B17)</f>
        <v>&gt;=</v>
      </c>
      <c r="G17" s="2" t="str">
        <f>[1]!WB($D$21,"&gt;=",B17-D17)</f>
        <v>&gt;=</v>
      </c>
    </row>
    <row r="19" spans="1:7" x14ac:dyDescent="0.25">
      <c r="A19" t="s">
        <v>11</v>
      </c>
      <c r="B19">
        <f>SUM(B11:B17)</f>
        <v>1350</v>
      </c>
      <c r="C19" s="2" t="str">
        <f>[1]!WB(B19,"=",D19)</f>
        <v>=</v>
      </c>
      <c r="D19">
        <f>SUM(D11:D17)</f>
        <v>1350.0000000000002</v>
      </c>
    </row>
    <row r="20" spans="1:7" x14ac:dyDescent="0.25">
      <c r="D20" s="4" t="s">
        <v>20</v>
      </c>
    </row>
    <row r="21" spans="1:7" x14ac:dyDescent="0.25">
      <c r="D21" s="10">
        <v>5.7142857142924528E-3</v>
      </c>
    </row>
    <row r="22" spans="1:7" x14ac:dyDescent="0.25">
      <c r="A22" t="s">
        <v>17</v>
      </c>
    </row>
    <row r="23" spans="1:7" x14ac:dyDescent="0.25">
      <c r="A23" t="s">
        <v>18</v>
      </c>
    </row>
    <row r="24" spans="1:7" x14ac:dyDescent="0.25">
      <c r="A24" t="s">
        <v>19</v>
      </c>
    </row>
    <row r="25" spans="1:7" x14ac:dyDescent="0.25">
      <c r="A25" t="s">
        <v>62</v>
      </c>
    </row>
    <row r="26" spans="1:7" x14ac:dyDescent="0.25">
      <c r="A26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WBINTAllocInt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2018-09-26T13:38:03Z</dcterms:created>
  <dcterms:modified xsi:type="dcterms:W3CDTF">2018-09-26T14:54:57Z</dcterms:modified>
</cp:coreProperties>
</file>