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ustmods\SullivanJ\"/>
    </mc:Choice>
  </mc:AlternateContent>
  <xr:revisionPtr revIDLastSave="0" documentId="13_ncr:1_{124E76F7-DC5C-4AD0-AB6A-25938CB8BFC1}" xr6:coauthVersionLast="45" xr6:coauthVersionMax="45" xr10:uidLastSave="{00000000-0000-0000-0000-000000000000}"/>
  <bookViews>
    <workbookView xWindow="3270" yWindow="990" windowWidth="19305" windowHeight="12525" activeTab="2" xr2:uid="{00000000-000D-0000-FFFF-FFFF00000000}"/>
  </bookViews>
  <sheets>
    <sheet name="WB! Status" sheetId="27" r:id="rId1"/>
    <sheet name="WB!_Stochastic" sheetId="17" r:id="rId2"/>
    <sheet name="Mult-ObjKnap" sheetId="1" r:id="rId3"/>
  </sheets>
  <externalReferences>
    <externalReference r:id="rId4"/>
  </externalReferences>
  <definedNames>
    <definedName name="ANT_REPEL">'Mult-ObjKnap'!$E$6</definedName>
    <definedName name="BLANKET">'Mult-ObjKnap'!$E$8</definedName>
    <definedName name="BRATWURST">'Mult-ObjKnap'!$E$9</definedName>
    <definedName name="BROWNIE">'Mult-ObjKnap'!$E$10</definedName>
    <definedName name="DICK">'Mult-ObjKnap'!$H$15</definedName>
    <definedName name="FRISBEE">'Mult-ObjKnap'!$E$11</definedName>
    <definedName name="HARRIET">'Mult-ObjKnap'!$I$15</definedName>
    <definedName name="Overall">'Mult-ObjKnap'!$G$18</definedName>
    <definedName name="SALAD">'Mult-ObjKnap'!$E$12</definedName>
    <definedName name="SIX_PACK">'Mult-ObjKnap'!$E$7</definedName>
    <definedName name="TOM">'Mult-ObjKnap'!$G$15</definedName>
    <definedName name="WATERMELON">'Mult-ObjKnap'!$E$13</definedName>
    <definedName name="WBASSP">1</definedName>
    <definedName name="WBASSPHIS">0</definedName>
    <definedName name="WBBINRange0">'Mult-ObjKnap'!$E$6:$E$13</definedName>
    <definedName name="WBISKBDPW">1</definedName>
    <definedName name="WBISKBLSV">1</definedName>
    <definedName name="WBISKBREP">1</definedName>
    <definedName name="WBMAX">'Mult-ObjKnap'!$G$18</definedName>
    <definedName name="WBSSDPW">1</definedName>
    <definedName name="WBSSEVPI">0</definedName>
    <definedName name="WBSSLSV">1</definedName>
    <definedName name="WgtDICK">'Mult-ObjKnap'!$H$16</definedName>
    <definedName name="WgtHARRIET">'Mult-ObjKnap'!$I$16</definedName>
    <definedName name="WgtTOM">'Mult-ObjKnap'!$G$16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H15" i="1"/>
  <c r="G15" i="1"/>
  <c r="C15" i="1"/>
  <c r="K11" i="1"/>
  <c r="K10" i="1"/>
  <c r="K7" i="1"/>
  <c r="K6" i="1"/>
  <c r="K8" i="1"/>
  <c r="K9" i="1"/>
  <c r="C16" i="1"/>
  <c r="G18" i="1" l="1"/>
</calcChain>
</file>

<file path=xl/sharedStrings.xml><?xml version="1.0" encoding="utf-8"?>
<sst xmlns="http://schemas.openxmlformats.org/spreadsheetml/2006/main" count="181" uniqueCount="142">
  <si>
    <t>WGT</t>
  </si>
  <si>
    <t>ANT_REPEL</t>
  </si>
  <si>
    <t>SIX_PACK</t>
  </si>
  <si>
    <t>BLANKET</t>
  </si>
  <si>
    <t>BRATWURST</t>
  </si>
  <si>
    <t>BROWNIE</t>
  </si>
  <si>
    <t>FRISBEE</t>
  </si>
  <si>
    <t>SALAD</t>
  </si>
  <si>
    <t>WATERMELON</t>
  </si>
  <si>
    <t>TOM</t>
  </si>
  <si>
    <t>DICK</t>
  </si>
  <si>
    <t>We have to pack a single knapsack for a picnic.  Which items whould be included in the limited capacity?</t>
  </si>
  <si>
    <t>Include?</t>
  </si>
  <si>
    <t>Item</t>
  </si>
  <si>
    <t>Values:</t>
  </si>
  <si>
    <t>Overal value:</t>
  </si>
  <si>
    <t xml:space="preserve"> What'sBest!® 17.0.0.7 (Dec 21, 2020) - Lib.:13.0.4099.250 - 64-bit - Status Report -</t>
  </si>
  <si>
    <t xml:space="preserve"> - linus@lindo.com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</si>
  <si>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</si>
  <si>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</si>
  <si>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</si>
  <si>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</si>
  <si>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    Integers/Binaries            0/8         Unlimited</t>
  </si>
  <si>
    <t xml:space="preserve">     Strings                            0</t>
  </si>
  <si>
    <t xml:space="preserve">     Constraints                        1         Unlimited</t>
  </si>
  <si>
    <t xml:space="preserve">   Nonlinears                           0         Unlimited</t>
  </si>
  <si>
    <t xml:space="preserve">   Coefficients                        42</t>
  </si>
  <si>
    <t xml:space="preserve"> MODEL TYPE:</t>
  </si>
  <si>
    <t>Mixed Integer / Linear (Mixed Integer Linear Program)</t>
  </si>
  <si>
    <t xml:space="preserve"> SOLUTION STATUS:        </t>
  </si>
  <si>
    <t xml:space="preserve">GLOBALLY OPTIMAL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</si>
  <si>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</si>
  <si>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</si>
  <si>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</si>
  <si>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</si>
  <si>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</si>
  <si>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</si>
  <si>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</si>
  <si>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</si>
  <si>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</si>
  <si>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</si>
  <si>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</si>
  <si>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</si>
  <si>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</si>
  <si>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</si>
  <si>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</si>
  <si>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</si>
  <si>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</si>
  <si>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WBBIN Range:   Detected</t>
  </si>
  <si>
    <t xml:space="preserve"> End of Report</t>
  </si>
  <si>
    <t xml:space="preserve"> DATE GENERATED:</t>
  </si>
  <si>
    <t>REPORTING CELLS</t>
  </si>
  <si>
    <t xml:space="preserve"> -   1-</t>
  </si>
  <si>
    <t xml:space="preserve"> -   2-</t>
  </si>
  <si>
    <t xml:space="preserve"> -   3-</t>
  </si>
  <si>
    <t xml:space="preserve"> -   4-</t>
  </si>
  <si>
    <t xml:space="preserve"> -   5-</t>
  </si>
  <si>
    <t xml:space="preserve"> -   6-</t>
  </si>
  <si>
    <t xml:space="preserve"> -   7-</t>
  </si>
  <si>
    <t>Mult-ObjKnap!G15</t>
  </si>
  <si>
    <t>Mult-ObjKnap!E6</t>
  </si>
  <si>
    <t>Mult-ObjKnap!E7</t>
  </si>
  <si>
    <t>Mult-ObjKnap!E8</t>
  </si>
  <si>
    <t>Mult-ObjKnap!E9</t>
  </si>
  <si>
    <t>Mult-ObjKnap!E10</t>
  </si>
  <si>
    <t>HARRIET</t>
  </si>
  <si>
    <t>0 Hours  0 Minutes  2 Seconds</t>
  </si>
  <si>
    <t>Value to</t>
  </si>
  <si>
    <t>Three people have differing opinions about what should be in the knapsack.</t>
  </si>
  <si>
    <t xml:space="preserve">                Some possible </t>
  </si>
  <si>
    <t xml:space="preserve">          importance weightings</t>
  </si>
  <si>
    <t>Describe the scenarios</t>
  </si>
  <si>
    <t>Capacity:</t>
  </si>
  <si>
    <t xml:space="preserve"> What'sBest!® 17.0.0.7 (Dec 21, 2020) - Lib.:13.0.4099.250 - 64-bit - Stochastic Report -</t>
  </si>
  <si>
    <t xml:space="preserve"> STOCHASTIC INFORMATION:</t>
  </si>
  <si>
    <t xml:space="preserve">   RANDOMS                              3</t>
  </si>
  <si>
    <t xml:space="preserve">   STAGES                               2</t>
  </si>
  <si>
    <t xml:space="preserve">   Expected Value (EV)</t>
  </si>
  <si>
    <t xml:space="preserve"> SCENARIO</t>
  </si>
  <si>
    <t>PROBABILITY</t>
  </si>
  <si>
    <t>Mult-ObjKnap!H15</t>
  </si>
  <si>
    <t>Mult-ObjKnap!I15</t>
  </si>
  <si>
    <t>Mult-ObjKnap!E11</t>
  </si>
  <si>
    <t>Mult-ObjKnap!E12</t>
  </si>
  <si>
    <t>STAGE 1</t>
  </si>
  <si>
    <t xml:space="preserve"> ----------------------------------</t>
  </si>
  <si>
    <t xml:space="preserve">       Adjustables                      9         Unlimited</t>
  </si>
  <si>
    <t xml:space="preserve">         Continuous                     1</t>
  </si>
  <si>
    <t xml:space="preserve">       Formulas                        11</t>
  </si>
  <si>
    <t xml:space="preserve"> EXPECTED VALUE:         </t>
  </si>
  <si>
    <t xml:space="preserve">   General Options / Linearization / Degree:   On</t>
  </si>
  <si>
    <t xml:space="preserve">   The above option has been turned on : None</t>
  </si>
  <si>
    <t xml:space="preserve">   Stochastic Support / Use Stochastic Modeling Support:   On</t>
  </si>
  <si>
    <t xml:space="preserve">   Stochastic Solver Options / Expected Value of Perfect Information:   Off</t>
  </si>
  <si>
    <t xml:space="preserve">   Stochastic Support / Create Histogram:   Off</t>
  </si>
  <si>
    <t>WGTTOM</t>
  </si>
  <si>
    <t>WGTDICK</t>
  </si>
  <si>
    <t>WGTHARRIET</t>
  </si>
  <si>
    <t xml:space="preserve">   Stochastic Solver Options / Load Scenario Viewer:   On</t>
  </si>
  <si>
    <t xml:space="preserve">   Stochastic Solver Options / Display Preview Window:   On</t>
  </si>
  <si>
    <t>Importance wgt:</t>
  </si>
  <si>
    <t xml:space="preserve">   Adjustables                        105         Unlimited</t>
  </si>
  <si>
    <t xml:space="preserve">   Integers/Binaries                   56         Unlimited</t>
  </si>
  <si>
    <t xml:space="preserve">   Constraints                         42         Unlimited</t>
  </si>
  <si>
    <t xml:space="preserve">   NODES                                8</t>
  </si>
  <si>
    <t xml:space="preserve">   SCENARIOS                            7</t>
  </si>
  <si>
    <t xml:space="preserve">   Total Cells                         80</t>
  </si>
  <si>
    <t xml:space="preserve">     Numerics                          79</t>
  </si>
  <si>
    <t xml:space="preserve">       Constants                       59</t>
  </si>
  <si>
    <t>Criteria:</t>
  </si>
  <si>
    <t xml:space="preserve">    Find the set of solutions that maximize a given set of weighted objectives.</t>
  </si>
  <si>
    <t>Mult-ObjKnap!G16</t>
  </si>
  <si>
    <t>Mult-ObjKnap!H16</t>
  </si>
  <si>
    <t>Mult-ObjKnap!I16</t>
  </si>
  <si>
    <t>Mult-ObjKnap!E13</t>
  </si>
  <si>
    <t xml:space="preserve">   Minimum coefficient value:        0.23456789  on Mult-ObjKnap!I15</t>
  </si>
  <si>
    <t xml:space="preserve">   Minimum coefficient in formula:   Mult-ObjKnap!G18</t>
  </si>
  <si>
    <t xml:space="preserve">   Maximum coefficient value:        31  on Mult-ObjKnap!E13</t>
  </si>
  <si>
    <t xml:space="preserve">   Maximum coefficient in formula:   Mult-ObjKnap!G15</t>
  </si>
  <si>
    <t>Which variables to report on.</t>
  </si>
  <si>
    <t>The decision variables.</t>
  </si>
  <si>
    <t>Which are the scenario parameters.</t>
  </si>
  <si>
    <t>Point to the table of scenarios.</t>
  </si>
  <si>
    <t xml:space="preserve">   How many scenarios</t>
  </si>
  <si>
    <t xml:space="preserve">  A dummy variable.</t>
  </si>
  <si>
    <t>If the model has integer variables, a slight weakness of the weighted objective approach is that</t>
  </si>
  <si>
    <t>it might not identify all undominated (so-called Pareto optimal) solutions.</t>
  </si>
  <si>
    <t>All solutions generated will be Pareto optimal, but it may not generate all Pareto optimal solutions.</t>
  </si>
  <si>
    <t>For specifics, click on:  What'sBest! | Options | Stochastic  Solver | Distribution</t>
  </si>
  <si>
    <t>Tom</t>
  </si>
  <si>
    <t xml:space="preserve">Example:  Suppose just 3 feasible solutions:                                </t>
  </si>
  <si>
    <t>Dick</t>
  </si>
  <si>
    <t>Harriet</t>
  </si>
  <si>
    <t>1)</t>
  </si>
  <si>
    <t>2)</t>
  </si>
  <si>
    <t>3)</t>
  </si>
  <si>
    <t xml:space="preserve">     Solution 3 is an undominated solution, but there is no set of weights that will cause (3) to be optimal.</t>
  </si>
  <si>
    <t>If you claim that a decreasing returns to scale utility function is appropriate, e.g., the square root utility,</t>
  </si>
  <si>
    <t>then solution (3) can be optimal,  e.g.:</t>
  </si>
  <si>
    <t>A weighting of (0.33, 0.33, 0.33) makes (3) optimal.</t>
  </si>
  <si>
    <t xml:space="preserve">Keywords: Fair allocation, Goal programming, </t>
  </si>
  <si>
    <t xml:space="preserve"> Multi-criteria, Parametric analysis, Pareto optimal, Scenario planning;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</si>
</sst>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2"/>
      <color theme="1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3F3F76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19">
    <xf numFmtId="0" fontId="0" fillId="0" borderId="0" xfId="0"/>
    <xf numFmtId="0" fontId="0" fillId="0" borderId="0" xfId="0" applyAlignment="1">
      <alignment horizontal="right"/>
    </xf>
    <xf numFmtId="0" fontId="19" fillId="0" borderId="0" xfId="0" applyFont="1"/>
    <xf numFmtId="165" fontId="19" fillId="0" borderId="0" xfId="0" applyNumberFormat="1" applyFont="1" applyAlignment="1">
      <alignment horizontal="left"/>
    </xf>
    <xf numFmtId="166" fontId="19" fillId="0" borderId="0" xfId="0" applyNumberFormat="1" applyFont="1" applyAlignment="1">
      <alignment horizontal="left"/>
    </xf>
    <xf numFmtId="0" fontId="20" fillId="0" borderId="0" xfId="0" applyFont="1"/>
    <xf numFmtId="164" fontId="19" fillId="0" borderId="0" xfId="0" applyNumberFormat="1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42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33" borderId="0" xfId="43" applyFont="1">
      <protection locked="0"/>
    </xf>
    <xf numFmtId="0" fontId="21" fillId="8" borderId="8" xfId="15" applyFont="1" applyAlignment="1">
      <alignment horizontal="right"/>
    </xf>
    <xf numFmtId="0" fontId="23" fillId="0" borderId="0" xfId="0" applyFont="1"/>
    <xf numFmtId="0" fontId="21" fillId="0" borderId="0" xfId="0" applyFont="1" applyAlignment="1">
      <alignment horizontal="left"/>
    </xf>
    <xf numFmtId="0" fontId="18" fillId="0" borderId="0" xfId="42" applyFont="1" applyProtection="1">
      <protection locked="0"/>
    </xf>
    <xf numFmtId="0" fontId="24" fillId="5" borderId="4" xfId="9" applyFont="1" applyAlignment="1">
      <alignment horizontal="right"/>
    </xf>
    <xf numFmtId="11" fontId="19" fillId="0" borderId="0" xfId="0" applyNumberFormat="1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 xr:uid="{00000000-0005-0000-0000-000018000000}"/>
    <cellStyle name="Bad" xfId="7" builtinId="27" customBuiltin="1"/>
    <cellStyle name="Best" xfId="43" xr:uid="{00000000-0005-0000-0000-00001A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SP_DIST_DISCRETE_SV"/>
      <definedName name="WBSP_RAND"/>
      <definedName name="WBSP_REP"/>
      <definedName name="WBSP_STSC"/>
      <definedName name="WBSP_VAR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8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2" t="s">
        <v>16</v>
      </c>
      <c r="B1" s="2"/>
      <c r="C1" s="2"/>
    </row>
    <row r="2" spans="1:3" x14ac:dyDescent="0.25">
      <c r="A2" s="2" t="s">
        <v>17</v>
      </c>
      <c r="B2" s="2"/>
      <c r="C2" s="2"/>
    </row>
    <row r="3" spans="1:3" x14ac:dyDescent="0.25">
      <c r="A3" s="2"/>
      <c r="B3" s="2"/>
      <c r="C3" s="2"/>
    </row>
    <row r="4" spans="1:3" x14ac:dyDescent="0.25">
      <c r="A4" s="2" t="s">
        <v>50</v>
      </c>
      <c r="B4" s="3">
        <v>44205.872835648152</v>
      </c>
      <c r="C4" s="4">
        <v>44205.872835648152</v>
      </c>
    </row>
    <row r="5" spans="1:3" x14ac:dyDescent="0.25">
      <c r="A5" s="2"/>
      <c r="B5" s="2"/>
      <c r="C5" s="2"/>
    </row>
    <row r="6" spans="1:3" x14ac:dyDescent="0.25">
      <c r="A6" s="2"/>
      <c r="B6" s="2"/>
      <c r="C6" s="2"/>
    </row>
    <row r="7" spans="1:3" x14ac:dyDescent="0.25">
      <c r="A7" s="2" t="s">
        <v>18</v>
      </c>
      <c r="B7" s="2"/>
      <c r="C7" s="2"/>
    </row>
    <row r="8" spans="1:3" x14ac:dyDescent="0.25">
      <c r="A8" s="2"/>
      <c r="B8" s="2"/>
      <c r="C8" s="2"/>
    </row>
    <row r="9" spans="1:3" x14ac:dyDescent="0.25">
      <c r="A9" s="2" t="s">
        <v>19</v>
      </c>
      <c r="B9" s="2"/>
      <c r="C9" s="2"/>
    </row>
    <row r="10" spans="1:3" x14ac:dyDescent="0.25">
      <c r="A10" s="2" t="s">
        <v>20</v>
      </c>
      <c r="B10" s="2"/>
      <c r="C10" s="2"/>
    </row>
    <row r="11" spans="1:3" x14ac:dyDescent="0.25">
      <c r="A11" s="2" t="s">
        <v>106</v>
      </c>
      <c r="B11" s="2"/>
      <c r="C11" s="2"/>
    </row>
    <row r="12" spans="1:3" x14ac:dyDescent="0.25">
      <c r="A12" s="2" t="s">
        <v>107</v>
      </c>
      <c r="B12" s="2"/>
      <c r="C12" s="2"/>
    </row>
    <row r="13" spans="1:3" x14ac:dyDescent="0.25">
      <c r="A13" s="2" t="s">
        <v>86</v>
      </c>
      <c r="B13" s="2"/>
      <c r="C13" s="2"/>
    </row>
    <row r="14" spans="1:3" x14ac:dyDescent="0.25">
      <c r="A14" s="2" t="s">
        <v>87</v>
      </c>
      <c r="B14" s="2"/>
      <c r="C14" s="2"/>
    </row>
    <row r="15" spans="1:3" x14ac:dyDescent="0.25">
      <c r="A15" s="2" t="s">
        <v>21</v>
      </c>
      <c r="B15" s="2"/>
      <c r="C15" s="2"/>
    </row>
    <row r="16" spans="1:3" x14ac:dyDescent="0.25">
      <c r="A16" s="2" t="s">
        <v>22</v>
      </c>
      <c r="B16" s="2"/>
      <c r="C16" s="2"/>
    </row>
    <row r="17" spans="1:3" x14ac:dyDescent="0.25">
      <c r="A17" s="2" t="s">
        <v>108</v>
      </c>
      <c r="B17" s="2"/>
      <c r="C17" s="2"/>
    </row>
    <row r="18" spans="1:3" x14ac:dyDescent="0.25">
      <c r="A18" s="2" t="s">
        <v>88</v>
      </c>
      <c r="B18" s="2"/>
      <c r="C18" s="2"/>
    </row>
    <row r="19" spans="1:3" x14ac:dyDescent="0.25">
      <c r="A19" s="2" t="s">
        <v>23</v>
      </c>
      <c r="B19" s="2"/>
      <c r="C19" s="2"/>
    </row>
    <row r="20" spans="1:3" x14ac:dyDescent="0.25">
      <c r="A20" s="2" t="s">
        <v>24</v>
      </c>
      <c r="B20" s="2"/>
      <c r="C20" s="2"/>
    </row>
    <row r="21" spans="1:3" x14ac:dyDescent="0.25">
      <c r="A21" s="2" t="s">
        <v>25</v>
      </c>
      <c r="B21" s="2"/>
      <c r="C21" s="2"/>
    </row>
    <row r="22" spans="1:3" x14ac:dyDescent="0.25">
      <c r="A22" s="2" t="s">
        <v>26</v>
      </c>
      <c r="B22" s="2"/>
      <c r="C22" s="2"/>
    </row>
    <row r="23" spans="1:3" x14ac:dyDescent="0.25">
      <c r="A23" s="2"/>
      <c r="B23" s="2"/>
      <c r="C23" s="2"/>
    </row>
    <row r="24" spans="1:3" x14ac:dyDescent="0.25">
      <c r="A24" s="2" t="s">
        <v>115</v>
      </c>
      <c r="B24" s="2"/>
      <c r="C24" s="2"/>
    </row>
    <row r="25" spans="1:3" x14ac:dyDescent="0.25">
      <c r="A25" s="2" t="s">
        <v>116</v>
      </c>
      <c r="B25" s="2"/>
      <c r="C25" s="2"/>
    </row>
    <row r="26" spans="1:3" x14ac:dyDescent="0.25">
      <c r="A26" s="2" t="s">
        <v>117</v>
      </c>
      <c r="B26" s="2"/>
      <c r="C26" s="2"/>
    </row>
    <row r="27" spans="1:3" x14ac:dyDescent="0.25">
      <c r="A27" s="2" t="s">
        <v>118</v>
      </c>
      <c r="B27" s="2"/>
      <c r="C27" s="2"/>
    </row>
    <row r="28" spans="1:3" x14ac:dyDescent="0.25">
      <c r="A28" s="2"/>
      <c r="B28" s="2"/>
      <c r="C28" s="2"/>
    </row>
    <row r="29" spans="1:3" x14ac:dyDescent="0.25">
      <c r="A29" s="2" t="s">
        <v>27</v>
      </c>
      <c r="B29" s="2" t="s">
        <v>28</v>
      </c>
      <c r="C29" s="2"/>
    </row>
    <row r="30" spans="1:3" x14ac:dyDescent="0.25">
      <c r="A30" s="2"/>
      <c r="B30" s="2"/>
      <c r="C30" s="2"/>
    </row>
    <row r="31" spans="1:3" x14ac:dyDescent="0.25">
      <c r="A31" s="2" t="s">
        <v>29</v>
      </c>
      <c r="B31" s="5" t="s">
        <v>30</v>
      </c>
      <c r="C31" s="2"/>
    </row>
    <row r="32" spans="1:3" x14ac:dyDescent="0.25">
      <c r="A32" s="2"/>
      <c r="B32" s="2"/>
      <c r="C32" s="2"/>
    </row>
    <row r="33" spans="1:3" x14ac:dyDescent="0.25">
      <c r="A33" s="2" t="s">
        <v>89</v>
      </c>
      <c r="B33" s="6">
        <v>72.542856114285996</v>
      </c>
      <c r="C33" s="2"/>
    </row>
    <row r="34" spans="1:3" x14ac:dyDescent="0.25">
      <c r="A34" s="2"/>
      <c r="B34" s="2"/>
      <c r="C34" s="2"/>
    </row>
    <row r="35" spans="1:3" x14ac:dyDescent="0.25">
      <c r="A35" s="2" t="s">
        <v>31</v>
      </c>
      <c r="B35" s="6">
        <v>0</v>
      </c>
      <c r="C35" s="2"/>
    </row>
    <row r="36" spans="1:3" x14ac:dyDescent="0.25">
      <c r="A36" s="2"/>
      <c r="B36" s="2"/>
      <c r="C36" s="2"/>
    </row>
    <row r="37" spans="1:3" x14ac:dyDescent="0.25">
      <c r="A37" s="2" t="s">
        <v>32</v>
      </c>
      <c r="B37" s="6">
        <v>1.0000000000000001E-5</v>
      </c>
      <c r="C37" s="2"/>
    </row>
    <row r="38" spans="1:3" x14ac:dyDescent="0.25">
      <c r="A38" s="2"/>
      <c r="B38" s="2"/>
      <c r="C38" s="2"/>
    </row>
    <row r="39" spans="1:3" x14ac:dyDescent="0.25">
      <c r="A39" s="2" t="s">
        <v>33</v>
      </c>
      <c r="B39" s="6">
        <v>0</v>
      </c>
      <c r="C39" s="2"/>
    </row>
    <row r="40" spans="1:3" x14ac:dyDescent="0.25">
      <c r="A40" s="2"/>
      <c r="B40" s="2"/>
      <c r="C40" s="2"/>
    </row>
    <row r="41" spans="1:3" x14ac:dyDescent="0.25">
      <c r="A41" s="2" t="s">
        <v>34</v>
      </c>
      <c r="B41" s="2" t="s">
        <v>35</v>
      </c>
      <c r="C41" s="2"/>
    </row>
    <row r="42" spans="1:3" x14ac:dyDescent="0.25">
      <c r="A42" s="2"/>
      <c r="B42" s="2"/>
      <c r="C42" s="2"/>
    </row>
    <row r="43" spans="1:3" x14ac:dyDescent="0.25">
      <c r="A43" s="2" t="s">
        <v>36</v>
      </c>
      <c r="B43" s="2" t="s">
        <v>37</v>
      </c>
      <c r="C43" s="2"/>
    </row>
    <row r="44" spans="1:3" x14ac:dyDescent="0.25">
      <c r="A44" s="2"/>
      <c r="B44" s="2"/>
      <c r="C44" s="2"/>
    </row>
    <row r="45" spans="1:3" x14ac:dyDescent="0.25">
      <c r="A45" s="2" t="s">
        <v>38</v>
      </c>
      <c r="B45" s="6">
        <v>0</v>
      </c>
      <c r="C45" s="2"/>
    </row>
    <row r="46" spans="1:3" x14ac:dyDescent="0.25">
      <c r="A46" s="2"/>
      <c r="B46" s="2"/>
      <c r="C46" s="2"/>
    </row>
    <row r="47" spans="1:3" x14ac:dyDescent="0.25">
      <c r="A47" s="2" t="s">
        <v>39</v>
      </c>
      <c r="B47" s="6">
        <v>0</v>
      </c>
      <c r="C47" s="2"/>
    </row>
    <row r="48" spans="1:3" x14ac:dyDescent="0.25">
      <c r="A48" s="2"/>
      <c r="B48" s="2"/>
      <c r="C48" s="2"/>
    </row>
    <row r="49" spans="1:3" x14ac:dyDescent="0.25">
      <c r="A49" s="2" t="s">
        <v>40</v>
      </c>
      <c r="B49" s="6">
        <v>0</v>
      </c>
      <c r="C49" s="2"/>
    </row>
    <row r="50" spans="1:3" x14ac:dyDescent="0.25">
      <c r="A50" s="2"/>
      <c r="B50" s="2"/>
      <c r="C50" s="2"/>
    </row>
    <row r="51" spans="1:3" x14ac:dyDescent="0.25">
      <c r="A51" s="2" t="s">
        <v>41</v>
      </c>
      <c r="B51" s="2" t="s">
        <v>66</v>
      </c>
      <c r="C51" s="2"/>
    </row>
    <row r="52" spans="1:3" x14ac:dyDescent="0.25">
      <c r="A52" s="2" t="s">
        <v>43</v>
      </c>
      <c r="B52" s="2" t="s">
        <v>42</v>
      </c>
      <c r="C52" s="2"/>
    </row>
    <row r="53" spans="1:3" x14ac:dyDescent="0.25">
      <c r="A53" s="2" t="s">
        <v>44</v>
      </c>
      <c r="B53" s="2" t="s">
        <v>42</v>
      </c>
      <c r="C53" s="2"/>
    </row>
    <row r="54" spans="1:3" x14ac:dyDescent="0.25">
      <c r="A54" s="2" t="s">
        <v>45</v>
      </c>
      <c r="B54" s="2" t="s">
        <v>42</v>
      </c>
      <c r="C54" s="2"/>
    </row>
    <row r="55" spans="1:3" x14ac:dyDescent="0.25">
      <c r="A55" s="2" t="s">
        <v>46</v>
      </c>
      <c r="B55" s="2" t="s">
        <v>66</v>
      </c>
      <c r="C55" s="2"/>
    </row>
    <row r="56" spans="1:3" x14ac:dyDescent="0.25">
      <c r="A56" s="2"/>
      <c r="B56" s="2"/>
      <c r="C56" s="2"/>
    </row>
    <row r="57" spans="1:3" x14ac:dyDescent="0.25">
      <c r="A57" s="2" t="s">
        <v>47</v>
      </c>
      <c r="B57" s="2"/>
      <c r="C57" s="2"/>
    </row>
    <row r="58" spans="1:3" x14ac:dyDescent="0.25">
      <c r="A58" s="2"/>
      <c r="B58" s="2"/>
      <c r="C58" s="2"/>
    </row>
    <row r="59" spans="1:3" x14ac:dyDescent="0.25">
      <c r="A59" s="2" t="s">
        <v>48</v>
      </c>
      <c r="B59" s="2"/>
      <c r="C59" s="2"/>
    </row>
    <row r="60" spans="1:3" x14ac:dyDescent="0.25">
      <c r="A60" s="2" t="s">
        <v>90</v>
      </c>
      <c r="B60" s="2"/>
      <c r="C60" s="2"/>
    </row>
    <row r="61" spans="1:3" x14ac:dyDescent="0.25">
      <c r="A61" s="2" t="s">
        <v>91</v>
      </c>
      <c r="B61" s="2"/>
      <c r="C61" s="2"/>
    </row>
    <row r="62" spans="1:3" x14ac:dyDescent="0.25">
      <c r="A62" s="2" t="s">
        <v>92</v>
      </c>
      <c r="B62" s="2"/>
      <c r="C62" s="2"/>
    </row>
    <row r="63" spans="1:3" x14ac:dyDescent="0.25">
      <c r="A63" s="2" t="s">
        <v>94</v>
      </c>
      <c r="B63" s="2"/>
      <c r="C63" s="2"/>
    </row>
    <row r="64" spans="1:3" x14ac:dyDescent="0.25">
      <c r="A64" s="2" t="s">
        <v>93</v>
      </c>
      <c r="B64" s="2"/>
      <c r="C64" s="2"/>
    </row>
    <row r="65" spans="1:3" x14ac:dyDescent="0.25">
      <c r="A65" s="2" t="s">
        <v>99</v>
      </c>
      <c r="B65" s="2"/>
      <c r="C65" s="2"/>
    </row>
    <row r="66" spans="1:3" x14ac:dyDescent="0.25">
      <c r="A66" s="2" t="s">
        <v>98</v>
      </c>
      <c r="B66" s="2"/>
      <c r="C66" s="2"/>
    </row>
    <row r="67" spans="1:3" x14ac:dyDescent="0.25">
      <c r="A67" s="2"/>
      <c r="B67" s="2"/>
      <c r="C67" s="2"/>
    </row>
    <row r="68" spans="1:3" x14ac:dyDescent="0.25">
      <c r="A68" s="2" t="s">
        <v>49</v>
      </c>
      <c r="B68" s="2"/>
      <c r="C6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7"/>
  <sheetViews>
    <sheetView showGridLines="0" topLeftCell="B12" workbookViewId="0"/>
  </sheetViews>
  <sheetFormatPr defaultRowHeight="15" x14ac:dyDescent="0.25"/>
  <cols>
    <col min="1" max="1" width="30.7109375" customWidth="1"/>
    <col min="2" max="2" width="14.85546875" bestFit="1" customWidth="1"/>
    <col min="3" max="8" width="19.5703125" bestFit="1" customWidth="1"/>
    <col min="9" max="12" width="18.42578125" bestFit="1" customWidth="1"/>
    <col min="13" max="16" width="19.5703125" bestFit="1" customWidth="1"/>
    <col min="17" max="17" width="30.7109375" customWidth="1"/>
  </cols>
  <sheetData>
    <row r="1" spans="1:16" x14ac:dyDescent="0.25">
      <c r="A1" s="2" t="s">
        <v>73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2" t="s">
        <v>17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5">
      <c r="A4" s="2" t="s">
        <v>50</v>
      </c>
      <c r="B4" s="3">
        <v>44205.872835648152</v>
      </c>
      <c r="C4" s="4">
        <v>44205.872835648152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" t="s">
        <v>74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19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2" t="s">
        <v>20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101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102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5">
      <c r="A13" s="2" t="s">
        <v>103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x14ac:dyDescent="0.25">
      <c r="A14" s="2" t="s">
        <v>25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x14ac:dyDescent="0.25">
      <c r="A15" s="2" t="s">
        <v>75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 t="s">
        <v>76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25">
      <c r="A17" s="2" t="s">
        <v>104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25">
      <c r="A18" s="2" t="s">
        <v>105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25">
      <c r="A20" s="2" t="s">
        <v>77</v>
      </c>
      <c r="B20" s="2"/>
      <c r="C20" s="2"/>
      <c r="D20" s="2"/>
      <c r="E20" s="18">
        <v>72.542860000000005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25">
      <c r="A22" s="2"/>
      <c r="B22" s="2"/>
      <c r="C22" s="2" t="s">
        <v>51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x14ac:dyDescent="0.25">
      <c r="A23" s="2" t="s">
        <v>78</v>
      </c>
      <c r="B23" s="2" t="s">
        <v>79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1" customFormat="1" x14ac:dyDescent="0.25">
      <c r="A24" s="7"/>
      <c r="B24" s="7"/>
      <c r="C24" s="7" t="s">
        <v>111</v>
      </c>
      <c r="D24" s="7" t="s">
        <v>112</v>
      </c>
      <c r="E24" s="7" t="s">
        <v>113</v>
      </c>
      <c r="F24" s="7" t="s">
        <v>59</v>
      </c>
      <c r="G24" s="7" t="s">
        <v>80</v>
      </c>
      <c r="H24" s="7" t="s">
        <v>81</v>
      </c>
      <c r="I24" s="7" t="s">
        <v>60</v>
      </c>
      <c r="J24" s="7" t="s">
        <v>61</v>
      </c>
      <c r="K24" s="7" t="s">
        <v>62</v>
      </c>
      <c r="L24" s="7" t="s">
        <v>63</v>
      </c>
      <c r="M24" s="7" t="s">
        <v>64</v>
      </c>
      <c r="N24" s="7" t="s">
        <v>82</v>
      </c>
      <c r="O24" s="7" t="s">
        <v>83</v>
      </c>
      <c r="P24" s="7" t="s">
        <v>114</v>
      </c>
    </row>
    <row r="25" spans="1:16" s="1" customFormat="1" x14ac:dyDescent="0.25">
      <c r="A25" s="7"/>
      <c r="B25" s="7"/>
      <c r="C25" s="7" t="s">
        <v>95</v>
      </c>
      <c r="D25" s="7" t="s">
        <v>96</v>
      </c>
      <c r="E25" s="7" t="s">
        <v>97</v>
      </c>
      <c r="F25" s="7" t="s">
        <v>9</v>
      </c>
      <c r="G25" s="7" t="s">
        <v>10</v>
      </c>
      <c r="H25" s="7" t="s">
        <v>65</v>
      </c>
      <c r="I25" s="7" t="s">
        <v>1</v>
      </c>
      <c r="J25" s="7" t="s">
        <v>2</v>
      </c>
      <c r="K25" s="7" t="s">
        <v>3</v>
      </c>
      <c r="L25" s="7" t="s">
        <v>4</v>
      </c>
      <c r="M25" s="7" t="s">
        <v>5</v>
      </c>
      <c r="N25" s="7" t="s">
        <v>6</v>
      </c>
      <c r="O25" s="7" t="s">
        <v>7</v>
      </c>
      <c r="P25" s="7" t="s">
        <v>8</v>
      </c>
    </row>
    <row r="26" spans="1:16" s="1" customFormat="1" x14ac:dyDescent="0.25">
      <c r="A26" s="7"/>
      <c r="B26" s="7"/>
      <c r="C26" s="7" t="s">
        <v>84</v>
      </c>
      <c r="D26" s="7" t="s">
        <v>84</v>
      </c>
      <c r="E26" s="7" t="s">
        <v>84</v>
      </c>
      <c r="F26" s="7" t="s">
        <v>84</v>
      </c>
      <c r="G26" s="7" t="s">
        <v>84</v>
      </c>
      <c r="H26" s="7" t="s">
        <v>84</v>
      </c>
      <c r="I26" s="7" t="s">
        <v>84</v>
      </c>
      <c r="J26" s="7" t="s">
        <v>84</v>
      </c>
      <c r="K26" s="7" t="s">
        <v>84</v>
      </c>
      <c r="L26" s="7" t="s">
        <v>84</v>
      </c>
      <c r="M26" s="7" t="s">
        <v>84</v>
      </c>
      <c r="N26" s="7" t="s">
        <v>84</v>
      </c>
      <c r="O26" s="7" t="s">
        <v>84</v>
      </c>
      <c r="P26" s="7" t="s">
        <v>84</v>
      </c>
    </row>
    <row r="27" spans="1:16" x14ac:dyDescent="0.25">
      <c r="A27" s="2" t="s">
        <v>85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25">
      <c r="A28" s="2" t="s">
        <v>52</v>
      </c>
      <c r="B28" s="2">
        <v>0.14285700000000001</v>
      </c>
      <c r="C28" s="2">
        <v>0.2</v>
      </c>
      <c r="D28" s="2">
        <v>0.4</v>
      </c>
      <c r="E28" s="2">
        <v>0.4</v>
      </c>
      <c r="F28" s="2">
        <v>61</v>
      </c>
      <c r="G28" s="2">
        <v>92</v>
      </c>
      <c r="H28" s="2">
        <v>63</v>
      </c>
      <c r="I28" s="2">
        <v>1</v>
      </c>
      <c r="J28" s="2">
        <v>1</v>
      </c>
      <c r="K28" s="2">
        <v>1</v>
      </c>
      <c r="L28" s="2">
        <v>1</v>
      </c>
      <c r="M28" s="2">
        <v>1</v>
      </c>
      <c r="N28" s="2">
        <v>1</v>
      </c>
      <c r="O28" s="2">
        <v>0</v>
      </c>
      <c r="P28" s="2">
        <v>0</v>
      </c>
    </row>
    <row r="29" spans="1:16" x14ac:dyDescent="0.25">
      <c r="A29" s="2" t="s">
        <v>53</v>
      </c>
      <c r="B29" s="2">
        <v>0.14285700000000001</v>
      </c>
      <c r="C29" s="2">
        <v>0.45</v>
      </c>
      <c r="D29" s="2">
        <v>0.1</v>
      </c>
      <c r="E29" s="2">
        <v>0.45</v>
      </c>
      <c r="F29" s="2">
        <v>61</v>
      </c>
      <c r="G29" s="2">
        <v>92</v>
      </c>
      <c r="H29" s="2">
        <v>63</v>
      </c>
      <c r="I29" s="2">
        <v>1</v>
      </c>
      <c r="J29" s="2">
        <v>1</v>
      </c>
      <c r="K29" s="2">
        <v>1</v>
      </c>
      <c r="L29" s="2">
        <v>1</v>
      </c>
      <c r="M29" s="2">
        <v>1</v>
      </c>
      <c r="N29" s="2">
        <v>1</v>
      </c>
      <c r="O29" s="2">
        <v>0</v>
      </c>
      <c r="P29" s="2">
        <v>0</v>
      </c>
    </row>
    <row r="30" spans="1:16" x14ac:dyDescent="0.25">
      <c r="A30" s="2" t="s">
        <v>54</v>
      </c>
      <c r="B30" s="2">
        <v>0.14285700000000001</v>
      </c>
      <c r="C30" s="2">
        <v>0.4</v>
      </c>
      <c r="D30" s="2">
        <v>0.4</v>
      </c>
      <c r="E30" s="2">
        <v>0.2</v>
      </c>
      <c r="F30" s="2">
        <v>61</v>
      </c>
      <c r="G30" s="2">
        <v>92</v>
      </c>
      <c r="H30" s="2">
        <v>63</v>
      </c>
      <c r="I30" s="2">
        <v>1</v>
      </c>
      <c r="J30" s="2">
        <v>1</v>
      </c>
      <c r="K30" s="2">
        <v>1</v>
      </c>
      <c r="L30" s="2">
        <v>1</v>
      </c>
      <c r="M30" s="2">
        <v>1</v>
      </c>
      <c r="N30" s="2">
        <v>1</v>
      </c>
      <c r="O30" s="2">
        <v>0</v>
      </c>
      <c r="P30" s="2">
        <v>0</v>
      </c>
    </row>
    <row r="31" spans="1:16" x14ac:dyDescent="0.25">
      <c r="A31" s="2" t="s">
        <v>55</v>
      </c>
      <c r="B31" s="2">
        <v>0.14285700000000001</v>
      </c>
      <c r="C31" s="2">
        <v>0.8</v>
      </c>
      <c r="D31" s="2">
        <v>0.1</v>
      </c>
      <c r="E31" s="2">
        <v>0.1</v>
      </c>
      <c r="F31" s="2">
        <v>61</v>
      </c>
      <c r="G31" s="2">
        <v>92</v>
      </c>
      <c r="H31" s="2">
        <v>63</v>
      </c>
      <c r="I31" s="2">
        <v>1</v>
      </c>
      <c r="J31" s="2">
        <v>1</v>
      </c>
      <c r="K31" s="2">
        <v>1</v>
      </c>
      <c r="L31" s="2">
        <v>1</v>
      </c>
      <c r="M31" s="2">
        <v>1</v>
      </c>
      <c r="N31" s="2">
        <v>1</v>
      </c>
      <c r="O31" s="2">
        <v>0</v>
      </c>
      <c r="P31" s="2">
        <v>0</v>
      </c>
    </row>
    <row r="32" spans="1:16" x14ac:dyDescent="0.25">
      <c r="A32" s="2" t="s">
        <v>56</v>
      </c>
      <c r="B32" s="2">
        <v>0.14285700000000001</v>
      </c>
      <c r="C32" s="2">
        <v>0.1</v>
      </c>
      <c r="D32" s="2">
        <v>0.8</v>
      </c>
      <c r="E32" s="2">
        <v>0.1</v>
      </c>
      <c r="F32" s="2">
        <v>61</v>
      </c>
      <c r="G32" s="2">
        <v>92</v>
      </c>
      <c r="H32" s="2">
        <v>63</v>
      </c>
      <c r="I32" s="2">
        <v>1</v>
      </c>
      <c r="J32" s="2">
        <v>1</v>
      </c>
      <c r="K32" s="2">
        <v>1</v>
      </c>
      <c r="L32" s="2">
        <v>1</v>
      </c>
      <c r="M32" s="2">
        <v>1</v>
      </c>
      <c r="N32" s="2">
        <v>1</v>
      </c>
      <c r="O32" s="2">
        <v>0</v>
      </c>
      <c r="P32" s="2">
        <v>0</v>
      </c>
    </row>
    <row r="33" spans="1:16" x14ac:dyDescent="0.25">
      <c r="A33" s="2" t="s">
        <v>57</v>
      </c>
      <c r="B33" s="2">
        <v>0.14285700000000001</v>
      </c>
      <c r="C33" s="2">
        <v>0.1</v>
      </c>
      <c r="D33" s="2">
        <v>0.1</v>
      </c>
      <c r="E33" s="2">
        <v>0.8</v>
      </c>
      <c r="F33" s="2">
        <v>39</v>
      </c>
      <c r="G33" s="2">
        <v>62</v>
      </c>
      <c r="H33" s="2">
        <v>78</v>
      </c>
      <c r="I33" s="2">
        <v>1</v>
      </c>
      <c r="J33" s="2">
        <v>0</v>
      </c>
      <c r="K33" s="2">
        <v>1</v>
      </c>
      <c r="L33" s="2">
        <v>1</v>
      </c>
      <c r="M33" s="2">
        <v>0</v>
      </c>
      <c r="N33" s="2">
        <v>1</v>
      </c>
      <c r="O33" s="2">
        <v>1</v>
      </c>
      <c r="P33" s="2">
        <v>0</v>
      </c>
    </row>
    <row r="34" spans="1:16" x14ac:dyDescent="0.25">
      <c r="A34" s="2" t="s">
        <v>58</v>
      </c>
      <c r="B34" s="2">
        <v>0.14285700000000001</v>
      </c>
      <c r="C34" s="2">
        <v>0.33333299999999999</v>
      </c>
      <c r="D34" s="2">
        <v>0.33333299999999999</v>
      </c>
      <c r="E34" s="2">
        <v>0.33333299999999999</v>
      </c>
      <c r="F34" s="2">
        <v>61</v>
      </c>
      <c r="G34" s="2">
        <v>92</v>
      </c>
      <c r="H34" s="2">
        <v>63</v>
      </c>
      <c r="I34" s="2">
        <v>1</v>
      </c>
      <c r="J34" s="2">
        <v>1</v>
      </c>
      <c r="K34" s="2">
        <v>1</v>
      </c>
      <c r="L34" s="2">
        <v>1</v>
      </c>
      <c r="M34" s="2">
        <v>1</v>
      </c>
      <c r="N34" s="2">
        <v>1</v>
      </c>
      <c r="O34" s="2">
        <v>0</v>
      </c>
      <c r="P34" s="2">
        <v>0</v>
      </c>
    </row>
    <row r="35" spans="1:16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x14ac:dyDescent="0.25">
      <c r="A37" s="2" t="s">
        <v>49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3"/>
  <sheetViews>
    <sheetView tabSelected="1" topLeftCell="A20" workbookViewId="0">
      <selection activeCell="B44" sqref="B44"/>
    </sheetView>
  </sheetViews>
  <sheetFormatPr defaultRowHeight="15" x14ac:dyDescent="0.25"/>
  <cols>
    <col min="1" max="1" width="5.28515625" customWidth="1"/>
    <col min="2" max="2" width="15" customWidth="1"/>
    <col min="7" max="7" width="8.7109375" customWidth="1"/>
    <col min="8" max="8" width="8.28515625" customWidth="1"/>
    <col min="9" max="9" width="10.28515625" customWidth="1"/>
  </cols>
  <sheetData>
    <row r="1" spans="1:15" ht="15.75" x14ac:dyDescent="0.25">
      <c r="A1" s="8" t="s">
        <v>11</v>
      </c>
      <c r="B1" s="8"/>
      <c r="C1" s="8"/>
      <c r="D1" s="8"/>
      <c r="E1" s="8"/>
      <c r="F1" s="8"/>
      <c r="G1" s="8"/>
      <c r="H1" s="8"/>
      <c r="I1" s="8"/>
    </row>
    <row r="2" spans="1:15" ht="15.75" x14ac:dyDescent="0.25">
      <c r="A2" s="8" t="s">
        <v>68</v>
      </c>
      <c r="B2" s="8"/>
      <c r="C2" s="8"/>
      <c r="D2" s="8"/>
      <c r="E2" s="8"/>
      <c r="F2" s="8"/>
      <c r="G2" s="8"/>
      <c r="H2" s="8"/>
      <c r="I2" s="8"/>
    </row>
    <row r="3" spans="1:15" ht="15.75" x14ac:dyDescent="0.25">
      <c r="A3" s="8" t="s">
        <v>110</v>
      </c>
      <c r="B3" s="8"/>
      <c r="C3" s="8"/>
      <c r="D3" s="8"/>
      <c r="E3" s="8"/>
      <c r="F3" s="8"/>
      <c r="G3" s="8"/>
      <c r="H3" s="8"/>
      <c r="I3" s="8"/>
    </row>
    <row r="4" spans="1:15" ht="15.75" x14ac:dyDescent="0.25">
      <c r="A4" s="8"/>
      <c r="B4" s="8"/>
      <c r="C4" s="8"/>
      <c r="D4" s="8"/>
      <c r="E4" s="8"/>
      <c r="F4" s="8"/>
      <c r="G4" s="8"/>
      <c r="H4" s="8" t="s">
        <v>67</v>
      </c>
      <c r="I4" s="8"/>
    </row>
    <row r="5" spans="1:15" ht="15.75" x14ac:dyDescent="0.25">
      <c r="A5" s="8"/>
      <c r="B5" s="9" t="s">
        <v>13</v>
      </c>
      <c r="C5" s="9" t="s">
        <v>0</v>
      </c>
      <c r="D5" s="9"/>
      <c r="E5" s="9" t="s">
        <v>12</v>
      </c>
      <c r="F5" s="9" t="s">
        <v>109</v>
      </c>
      <c r="G5" s="9" t="s">
        <v>9</v>
      </c>
      <c r="H5" s="9" t="s">
        <v>10</v>
      </c>
      <c r="I5" s="9" t="s">
        <v>65</v>
      </c>
      <c r="K5" s="15" t="s">
        <v>71</v>
      </c>
    </row>
    <row r="6" spans="1:15" ht="15.75" x14ac:dyDescent="0.25">
      <c r="A6" s="8"/>
      <c r="B6" s="13" t="s">
        <v>1</v>
      </c>
      <c r="C6" s="13">
        <v>1</v>
      </c>
      <c r="D6" s="9"/>
      <c r="E6" s="10">
        <v>1</v>
      </c>
      <c r="F6" s="9"/>
      <c r="G6" s="13">
        <v>3</v>
      </c>
      <c r="H6" s="13">
        <v>9</v>
      </c>
      <c r="I6" s="13">
        <v>12</v>
      </c>
      <c r="K6" s="15" t="str">
        <f>[1]!WBSP_VAR(1,$E$6:$E$13)</f>
        <v>WBSP_VAR</v>
      </c>
      <c r="N6" t="s">
        <v>120</v>
      </c>
    </row>
    <row r="7" spans="1:15" ht="15.75" x14ac:dyDescent="0.25">
      <c r="A7" s="8"/>
      <c r="B7" s="13" t="s">
        <v>2</v>
      </c>
      <c r="C7" s="13">
        <v>3</v>
      </c>
      <c r="D7" s="9"/>
      <c r="E7" s="10">
        <v>1</v>
      </c>
      <c r="F7" s="9"/>
      <c r="G7" s="13">
        <v>14</v>
      </c>
      <c r="H7" s="13">
        <v>20</v>
      </c>
      <c r="I7" s="13">
        <v>2</v>
      </c>
      <c r="K7" s="15" t="str">
        <f>[1]!WBSP_VAR(0,I13)</f>
        <v>WBSP_VAR</v>
      </c>
      <c r="N7" t="s">
        <v>124</v>
      </c>
    </row>
    <row r="8" spans="1:15" ht="15.75" x14ac:dyDescent="0.25">
      <c r="A8" s="8"/>
      <c r="B8" s="13" t="s">
        <v>3</v>
      </c>
      <c r="C8" s="13">
        <v>4</v>
      </c>
      <c r="D8" s="9"/>
      <c r="E8" s="10">
        <v>1</v>
      </c>
      <c r="F8" s="9"/>
      <c r="G8" s="13">
        <v>5</v>
      </c>
      <c r="H8" s="13">
        <v>11</v>
      </c>
      <c r="I8" s="13">
        <v>14</v>
      </c>
      <c r="K8" s="15" t="str">
        <f>[1]!WBSP_RAND(1,'Mult-ObjKnap'!$G$16:$I$16)</f>
        <v>WBSP_RAND</v>
      </c>
      <c r="N8" t="s">
        <v>121</v>
      </c>
    </row>
    <row r="9" spans="1:15" ht="15.75" x14ac:dyDescent="0.25">
      <c r="A9" s="8"/>
      <c r="B9" s="13" t="s">
        <v>4</v>
      </c>
      <c r="C9" s="13">
        <v>3</v>
      </c>
      <c r="D9" s="9"/>
      <c r="E9" s="10">
        <v>1</v>
      </c>
      <c r="F9" s="9"/>
      <c r="G9" s="13">
        <v>13</v>
      </c>
      <c r="H9" s="13">
        <v>21</v>
      </c>
      <c r="I9" s="13">
        <v>11</v>
      </c>
      <c r="K9" s="15" t="str">
        <f>[1]!WBSP_DIST_DISCRETE_SV(K16:M22,$G$16:$I$16)</f>
        <v>WBSP_DIST_DISCRETE_SV</v>
      </c>
      <c r="N9" t="s">
        <v>122</v>
      </c>
    </row>
    <row r="10" spans="1:15" ht="15.75" x14ac:dyDescent="0.25">
      <c r="A10" s="8"/>
      <c r="B10" s="13" t="s">
        <v>5</v>
      </c>
      <c r="C10" s="13">
        <v>3</v>
      </c>
      <c r="D10" s="9"/>
      <c r="E10" s="10">
        <v>1</v>
      </c>
      <c r="F10" s="9"/>
      <c r="G10" s="13">
        <v>16</v>
      </c>
      <c r="H10" s="13">
        <v>12</v>
      </c>
      <c r="I10" s="13">
        <v>11</v>
      </c>
      <c r="K10" s="8" t="str">
        <f>[1]!WBSP_STSC(M10:N10)</f>
        <v>WBSP_STSC</v>
      </c>
      <c r="M10">
        <v>1</v>
      </c>
      <c r="N10">
        <v>7</v>
      </c>
      <c r="O10" t="s">
        <v>123</v>
      </c>
    </row>
    <row r="11" spans="1:15" ht="15.75" x14ac:dyDescent="0.25">
      <c r="A11" s="8"/>
      <c r="B11" s="13" t="s">
        <v>6</v>
      </c>
      <c r="C11" s="13">
        <v>1</v>
      </c>
      <c r="D11" s="9"/>
      <c r="E11" s="10">
        <v>1</v>
      </c>
      <c r="F11" s="9"/>
      <c r="G11" s="13">
        <v>10</v>
      </c>
      <c r="H11" s="13">
        <v>19</v>
      </c>
      <c r="I11" s="13">
        <v>13</v>
      </c>
      <c r="K11" s="8" t="str">
        <f>[1]!WBSP_REP($G$16:$I$16,G15:I15,E6:E13)</f>
        <v>WBSP_REP</v>
      </c>
      <c r="N11" t="s">
        <v>119</v>
      </c>
    </row>
    <row r="12" spans="1:15" ht="15.75" x14ac:dyDescent="0.25">
      <c r="A12" s="8"/>
      <c r="B12" s="13" t="s">
        <v>7</v>
      </c>
      <c r="C12" s="13">
        <v>5</v>
      </c>
      <c r="D12" s="9"/>
      <c r="E12" s="10">
        <v>0</v>
      </c>
      <c r="F12" s="9"/>
      <c r="G12" s="13">
        <v>8</v>
      </c>
      <c r="H12" s="13">
        <v>2</v>
      </c>
      <c r="I12" s="13">
        <v>28</v>
      </c>
    </row>
    <row r="13" spans="1:15" ht="15.75" x14ac:dyDescent="0.25">
      <c r="A13" s="8"/>
      <c r="B13" s="13" t="s">
        <v>8</v>
      </c>
      <c r="C13" s="13">
        <v>10</v>
      </c>
      <c r="D13" s="9"/>
      <c r="E13" s="10">
        <v>0</v>
      </c>
      <c r="F13" s="9"/>
      <c r="G13" s="13">
        <v>31</v>
      </c>
      <c r="H13" s="13">
        <v>6</v>
      </c>
      <c r="I13" s="13">
        <v>9</v>
      </c>
      <c r="L13" s="16">
        <v>0</v>
      </c>
    </row>
    <row r="14" spans="1:15" ht="18.75" x14ac:dyDescent="0.3">
      <c r="A14" s="8"/>
      <c r="B14" s="9"/>
      <c r="C14" s="9"/>
      <c r="D14" s="9"/>
      <c r="E14" s="9"/>
      <c r="F14" s="9"/>
      <c r="G14" s="9"/>
      <c r="H14" s="9"/>
      <c r="I14" s="9"/>
      <c r="K14" s="14" t="s">
        <v>69</v>
      </c>
    </row>
    <row r="15" spans="1:15" ht="18.75" x14ac:dyDescent="0.3">
      <c r="A15" s="8"/>
      <c r="B15" s="9"/>
      <c r="C15" s="9">
        <f>SUMPRODUCT(C6:C13,$E6:$E13)</f>
        <v>15</v>
      </c>
      <c r="D15" s="9"/>
      <c r="E15" s="9"/>
      <c r="F15" s="9" t="s">
        <v>14</v>
      </c>
      <c r="G15" s="9">
        <f t="shared" ref="G15:I15" si="0">SUMPRODUCT(G6:G13,$E6:$E13)</f>
        <v>61</v>
      </c>
      <c r="H15" s="9">
        <f t="shared" si="0"/>
        <v>92</v>
      </c>
      <c r="I15" s="9">
        <f t="shared" si="0"/>
        <v>63</v>
      </c>
      <c r="K15" s="14" t="s">
        <v>70</v>
      </c>
    </row>
    <row r="16" spans="1:15" ht="15.75" x14ac:dyDescent="0.25">
      <c r="A16" s="8"/>
      <c r="B16" s="8"/>
      <c r="C16" s="11" t="str">
        <f>[1]!WB(C15,"&lt;=",C17)</f>
        <v>=&lt;=</v>
      </c>
      <c r="D16" s="9"/>
      <c r="E16" s="9"/>
      <c r="F16" s="9" t="s">
        <v>100</v>
      </c>
      <c r="G16" s="17">
        <v>0.2</v>
      </c>
      <c r="H16" s="17">
        <v>0.4</v>
      </c>
      <c r="I16" s="17">
        <v>0.4</v>
      </c>
      <c r="K16" s="13">
        <v>0.1</v>
      </c>
      <c r="L16" s="13">
        <v>0.45</v>
      </c>
      <c r="M16" s="13">
        <v>0.45</v>
      </c>
    </row>
    <row r="17" spans="1:13" ht="15.75" x14ac:dyDescent="0.25">
      <c r="A17" s="8"/>
      <c r="B17" s="13" t="s">
        <v>72</v>
      </c>
      <c r="C17" s="13">
        <v>15</v>
      </c>
      <c r="D17" s="9"/>
      <c r="E17" s="9"/>
      <c r="F17" s="9"/>
      <c r="G17" s="9"/>
      <c r="I17" s="9"/>
      <c r="K17" s="13">
        <v>0.45</v>
      </c>
      <c r="L17" s="13">
        <v>0.1</v>
      </c>
      <c r="M17" s="13">
        <v>0.45</v>
      </c>
    </row>
    <row r="18" spans="1:13" ht="15.75" x14ac:dyDescent="0.25">
      <c r="A18" s="8"/>
      <c r="B18" s="8"/>
      <c r="C18" s="8"/>
      <c r="D18" s="8"/>
      <c r="E18" s="8"/>
      <c r="F18" s="9" t="s">
        <v>15</v>
      </c>
      <c r="G18" s="12">
        <f>SUMPRODUCT(G16:I16,G15:I15)</f>
        <v>74.200000000000017</v>
      </c>
      <c r="H18" s="8"/>
      <c r="I18" s="8"/>
      <c r="K18" s="13">
        <v>0.45</v>
      </c>
      <c r="L18" s="13">
        <v>0.45</v>
      </c>
      <c r="M18" s="13">
        <v>0.1</v>
      </c>
    </row>
    <row r="19" spans="1:13" ht="15.75" x14ac:dyDescent="0.25">
      <c r="A19" s="8"/>
      <c r="B19" s="8"/>
      <c r="C19" s="8"/>
      <c r="D19" s="8"/>
      <c r="E19" s="8"/>
      <c r="F19" s="8"/>
      <c r="G19" s="8"/>
      <c r="H19" s="8"/>
      <c r="I19" s="8"/>
      <c r="K19" s="13">
        <v>0.8</v>
      </c>
      <c r="L19" s="13">
        <v>0.1</v>
      </c>
      <c r="M19" s="13">
        <v>0.1</v>
      </c>
    </row>
    <row r="20" spans="1:13" ht="15.75" x14ac:dyDescent="0.25">
      <c r="A20" s="8"/>
      <c r="B20" s="8"/>
      <c r="C20" s="8"/>
      <c r="H20" s="8"/>
      <c r="I20" s="8"/>
      <c r="K20" s="13">
        <v>0.1</v>
      </c>
      <c r="L20" s="13">
        <v>0.8</v>
      </c>
      <c r="M20" s="13">
        <v>0.1</v>
      </c>
    </row>
    <row r="21" spans="1:13" ht="15.75" x14ac:dyDescent="0.25">
      <c r="A21" s="8"/>
      <c r="B21" s="8"/>
      <c r="C21" s="8"/>
      <c r="H21" s="8"/>
      <c r="I21" s="8"/>
      <c r="K21" s="13">
        <v>0.1</v>
      </c>
      <c r="L21" s="13">
        <v>0.1</v>
      </c>
      <c r="M21" s="13">
        <v>0.8</v>
      </c>
    </row>
    <row r="22" spans="1:13" ht="15.75" x14ac:dyDescent="0.25">
      <c r="K22" s="13">
        <v>0.3333333</v>
      </c>
      <c r="L22" s="13">
        <v>0.3333333</v>
      </c>
      <c r="M22" s="13">
        <v>0.3333333</v>
      </c>
    </row>
    <row r="24" spans="1:13" x14ac:dyDescent="0.25">
      <c r="B24" t="s">
        <v>128</v>
      </c>
    </row>
    <row r="26" spans="1:13" x14ac:dyDescent="0.25">
      <c r="B26" t="s">
        <v>125</v>
      </c>
    </row>
    <row r="27" spans="1:13" x14ac:dyDescent="0.25">
      <c r="B27" t="s">
        <v>126</v>
      </c>
    </row>
    <row r="28" spans="1:13" x14ac:dyDescent="0.25">
      <c r="B28" t="s">
        <v>127</v>
      </c>
    </row>
    <row r="29" spans="1:13" x14ac:dyDescent="0.25">
      <c r="B29" t="s">
        <v>130</v>
      </c>
      <c r="G29" t="s">
        <v>129</v>
      </c>
      <c r="H29" t="s">
        <v>131</v>
      </c>
      <c r="I29" t="s">
        <v>132</v>
      </c>
    </row>
    <row r="30" spans="1:13" x14ac:dyDescent="0.25">
      <c r="F30" t="s">
        <v>133</v>
      </c>
      <c r="G30">
        <v>100</v>
      </c>
      <c r="H30">
        <v>0</v>
      </c>
      <c r="I30">
        <v>50</v>
      </c>
    </row>
    <row r="31" spans="1:13" x14ac:dyDescent="0.25">
      <c r="F31" t="s">
        <v>134</v>
      </c>
      <c r="G31">
        <v>0</v>
      </c>
      <c r="H31">
        <v>100</v>
      </c>
      <c r="I31">
        <v>50</v>
      </c>
    </row>
    <row r="32" spans="1:13" x14ac:dyDescent="0.25">
      <c r="F32" t="s">
        <v>135</v>
      </c>
      <c r="G32">
        <v>49</v>
      </c>
      <c r="H32">
        <v>49</v>
      </c>
      <c r="I32">
        <v>49</v>
      </c>
    </row>
    <row r="34" spans="2:9" x14ac:dyDescent="0.25">
      <c r="B34" t="s">
        <v>136</v>
      </c>
    </row>
    <row r="35" spans="2:9" x14ac:dyDescent="0.25">
      <c r="B35" t="s">
        <v>137</v>
      </c>
    </row>
    <row r="36" spans="2:9" x14ac:dyDescent="0.25">
      <c r="B36" t="s">
        <v>138</v>
      </c>
      <c r="G36" t="s">
        <v>129</v>
      </c>
      <c r="H36" t="s">
        <v>131</v>
      </c>
      <c r="I36" t="s">
        <v>132</v>
      </c>
    </row>
    <row r="37" spans="2:9" x14ac:dyDescent="0.25">
      <c r="F37" t="s">
        <v>133</v>
      </c>
      <c r="G37">
        <v>10</v>
      </c>
      <c r="H37">
        <v>0</v>
      </c>
      <c r="I37">
        <v>7.1</v>
      </c>
    </row>
    <row r="38" spans="2:9" x14ac:dyDescent="0.25">
      <c r="F38" t="s">
        <v>134</v>
      </c>
      <c r="G38">
        <v>0</v>
      </c>
      <c r="H38">
        <v>10</v>
      </c>
      <c r="I38">
        <v>7.1</v>
      </c>
    </row>
    <row r="39" spans="2:9" x14ac:dyDescent="0.25">
      <c r="F39" t="s">
        <v>135</v>
      </c>
      <c r="G39">
        <v>7</v>
      </c>
      <c r="H39">
        <v>7</v>
      </c>
      <c r="I39">
        <v>7</v>
      </c>
    </row>
    <row r="40" spans="2:9" x14ac:dyDescent="0.25">
      <c r="B40" t="s">
        <v>139</v>
      </c>
    </row>
    <row r="42" spans="2:9" x14ac:dyDescent="0.25">
      <c r="B42" t="s">
        <v>140</v>
      </c>
    </row>
    <row r="43" spans="2:9" x14ac:dyDescent="0.25">
      <c r="B43" t="s">
        <v>141</v>
      </c>
    </row>
  </sheetData>
  <scenarios current="0">
    <scenario name="WBKB_SOLUTION_1_1" locked="1" count="8" user="hassl" comment="WBKB_SOLUTION_1_1">
      <inputCells r="E6" val="1"/>
      <inputCells r="E7" val="1"/>
      <inputCells r="E8" val="1"/>
      <inputCells r="E9" val="1"/>
      <inputCells r="E10" val="1"/>
      <inputCells r="E11" val="1"/>
      <inputCells r="E12" val="0"/>
      <inputCells r="E13" val="0"/>
    </scenario>
    <scenario name="WBKB_SOLUTION_2_1" locked="1" count="8" user="hassl" comment="WBKB_SOLUTION_2_1">
      <inputCells r="E6" val="0"/>
      <inputCells r="E7" val="1"/>
      <inputCells r="E8" val="0"/>
      <inputCells r="E9" val="1"/>
      <inputCells r="E10" val="1"/>
      <inputCells r="E11" val="1"/>
      <inputCells r="E12" val="1"/>
      <inputCells r="E13" val="0"/>
    </scenario>
    <scenario name="WBKB_SOLUTION_3_1" locked="1" count="8" user="hassl" comment="WBKB_SOLUTION_3_1">
      <inputCells r="E6" val="1"/>
      <inputCells r="E7" val="0"/>
      <inputCells r="E8" val="0"/>
      <inputCells r="E9" val="1"/>
      <inputCells r="E10" val="1"/>
      <inputCells r="E11" val="1"/>
      <inputCells r="E12" val="1"/>
      <inputCells r="E13" val="0"/>
    </scenario>
    <scenario name="WBKB_SOLUTION_4_1" locked="1" count="8" user="hassl" comment="WBKB_SOLUTION_4_1">
      <inputCells r="E6" val="0"/>
      <inputCells r="E7" val="1"/>
      <inputCells r="E8" val="1"/>
      <inputCells r="E9" val="1"/>
      <inputCells r="E10" val="1"/>
      <inputCells r="E11" val="1"/>
      <inputCells r="E12" val="0"/>
      <inputCells r="E13" val="0"/>
    </scenario>
    <scenario name="WBKB_SOLUTION_5_1" locked="1" count="8" user="hassl" comment="WBKB_SOLUTION_5_1">
      <inputCells r="E6" val="1"/>
      <inputCells r="E7" val="1"/>
      <inputCells r="E8" val="0"/>
      <inputCells r="E9" val="1"/>
      <inputCells r="E10" val="0"/>
      <inputCells r="E11" val="1"/>
      <inputCells r="E12" val="1"/>
      <inputCells r="E13" val="0"/>
    </scenario>
    <scenario name="WBKB_SOLUTION_6_1" locked="1" count="8" user="hassl" comment="WBKB_SOLUTION_6_1">
      <inputCells r="E6" val="1"/>
      <inputCells r="E7" val="0"/>
      <inputCells r="E8" val="1"/>
      <inputCells r="E9" val="1"/>
      <inputCells r="E10" val="0"/>
      <inputCells r="E11" val="1"/>
      <inputCells r="E12" val="1"/>
      <inputCells r="E13" val="0"/>
    </scenario>
    <scenario name="WBKB_SOLUTION_7_1" locked="1" count="8" user="hassl" comment="WBKB_SOLUTION_7_1">
      <inputCells r="E6" val="1"/>
      <inputCells r="E7" val="1"/>
      <inputCells r="E8" val="0"/>
      <inputCells r="E9" val="1"/>
      <inputCells r="E10" val="1"/>
      <inputCells r="E11" val="1"/>
      <inputCells r="E12" val="0"/>
      <inputCells r="E13" val="0"/>
    </scenario>
    <scenario name="WBKB_SOLUTION_8_1" locked="1" count="8" user="hassl" comment="WBKB_SOLUTION_8_1">
      <inputCells r="E6" val="1"/>
      <inputCells r="E7" val="0"/>
      <inputCells r="E8" val="1"/>
      <inputCells r="E9" val="1"/>
      <inputCells r="E10" val="1"/>
      <inputCells r="E11" val="1"/>
      <inputCells r="E12" val="0"/>
      <inputCells r="E13" val="0"/>
    </scenario>
    <scenario name="WBKB_SOLUTION_9_1" locked="1" count="8" user="hassl" comment="WBKB_SOLUTION_9_1">
      <inputCells r="E6" val="1"/>
      <inputCells r="E7" val="1"/>
      <inputCells r="E8" val="0"/>
      <inputCells r="E9" val="1"/>
      <inputCells r="E10" val="1"/>
      <inputCells r="E11" val="0"/>
      <inputCells r="E12" val="1"/>
      <inputCells r="E13" val="0"/>
    </scenario>
    <scenario name="WBKB_SOLUTION_10_1" locked="1" count="8" user="hassl" comment="WBKB_SOLUTION_10_1">
      <inputCells r="E6" val="1"/>
      <inputCells r="E7" val="1"/>
      <inputCells r="E8" val="1"/>
      <inputCells r="E9" val="1"/>
      <inputCells r="E10" val="0"/>
      <inputCells r="E11" val="1"/>
      <inputCells r="E12" val="0"/>
      <inputCells r="E13" val="0"/>
    </scenario>
    <scenario name="WBKB_SOLUTION_11_1" locked="1" count="8" user="hassl" comment="WBKB_SOLUTION_11_1">
      <inputCells r="E6" val="1"/>
      <inputCells r="E7" val="1"/>
      <inputCells r="E8" val="0"/>
      <inputCells r="E9" val="0"/>
      <inputCells r="E10" val="1"/>
      <inputCells r="E11" val="1"/>
      <inputCells r="E12" val="1"/>
      <inputCells r="E13" val="0"/>
    </scenario>
    <scenario name="WBKB_SOLUTION_12_1" locked="1" count="8" user="hassl" comment="WBKB_SOLUTION_12_1">
      <inputCells r="E6" val="1"/>
      <inputCells r="E7" val="0"/>
      <inputCells r="E8" val="1"/>
      <inputCells r="E9" val="0"/>
      <inputCells r="E10" val="1"/>
      <inputCells r="E11" val="1"/>
      <inputCells r="E12" val="1"/>
      <inputCells r="E13" val="0"/>
    </scenario>
    <scenario name="WBSP_SCENARIO_1_1" locked="1" count="12" user="hassl" comment="WBSP_SCENARIO_1_1">
      <inputCells r="E6" val="1"/>
      <inputCells r="E7" val="1"/>
      <inputCells r="E8" val="1"/>
      <inputCells r="E9" val="1"/>
      <inputCells r="E10" val="1"/>
      <inputCells r="E11" val="1"/>
      <inputCells r="E12" val="0"/>
      <inputCells r="E13" val="0"/>
      <inputCells r="L13" val="0"/>
      <inputCells r="G16" val="0.2"/>
      <inputCells r="H16" val="0.4"/>
      <inputCells r="I16" val="0.4"/>
    </scenario>
    <scenario name="WBSP_SCENARIO_2_1" locked="1" count="12" user="hassl" comment="WBSP_SCENARIO_2_1">
      <inputCells r="E6" val="1"/>
      <inputCells r="E7" val="1"/>
      <inputCells r="E8" val="1"/>
      <inputCells r="E9" val="1"/>
      <inputCells r="E10" val="1"/>
      <inputCells r="E11" val="1"/>
      <inputCells r="E12" val="0"/>
      <inputCells r="E13" val="0"/>
      <inputCells r="L13" val="0"/>
      <inputCells r="G16" val="0.45"/>
      <inputCells r="H16" val="0.1"/>
      <inputCells r="I16" val="0.45"/>
    </scenario>
    <scenario name="WBSP_SCENARIO_3_1" locked="1" count="12" user="hassl" comment="WBSP_SCENARIO_3_1">
      <inputCells r="E6" val="1"/>
      <inputCells r="E7" val="1"/>
      <inputCells r="E8" val="1"/>
      <inputCells r="E9" val="1"/>
      <inputCells r="E10" val="1"/>
      <inputCells r="E11" val="1"/>
      <inputCells r="E12" val="0"/>
      <inputCells r="E13" val="0"/>
      <inputCells r="L13" val="0"/>
      <inputCells r="G16" val="0.4"/>
      <inputCells r="H16" val="0.4"/>
      <inputCells r="I16" val="0.2"/>
    </scenario>
    <scenario name="WBSP_SCENARIO_4_1" locked="1" count="12" user="hassl" comment="WBSP_SCENARIO_4_1">
      <inputCells r="E6" val="1"/>
      <inputCells r="E7" val="1"/>
      <inputCells r="E8" val="1"/>
      <inputCells r="E9" val="1"/>
      <inputCells r="E10" val="1"/>
      <inputCells r="E11" val="1"/>
      <inputCells r="E12" val="0"/>
      <inputCells r="E13" val="0"/>
      <inputCells r="L13" val="0"/>
      <inputCells r="G16" val="0.8"/>
      <inputCells r="H16" val="0.1"/>
      <inputCells r="I16" val="0.1"/>
    </scenario>
    <scenario name="WBSP_SCENARIO_5_1" locked="1" count="12" user="hassl" comment="WBSP_SCENARIO_5_1">
      <inputCells r="E6" val="1"/>
      <inputCells r="E7" val="1"/>
      <inputCells r="E8" val="1"/>
      <inputCells r="E9" val="1"/>
      <inputCells r="E10" val="1"/>
      <inputCells r="E11" val="1"/>
      <inputCells r="E12" val="0"/>
      <inputCells r="E13" val="0"/>
      <inputCells r="L13" val="0"/>
      <inputCells r="G16" val="0.1"/>
      <inputCells r="H16" val="0.8"/>
      <inputCells r="I16" val="0.1"/>
    </scenario>
    <scenario name="WBSP_SCENARIO_6_1" locked="1" count="12" user="hassl" comment="WBSP_SCENARIO_6_1">
      <inputCells r="E6" val="1"/>
      <inputCells r="E7" val="0"/>
      <inputCells r="E8" val="1"/>
      <inputCells r="E9" val="1"/>
      <inputCells r="E10" val="0"/>
      <inputCells r="E11" val="1"/>
      <inputCells r="E12" val="1"/>
      <inputCells r="E13" val="0"/>
      <inputCells r="L13" val="0"/>
      <inputCells r="G16" val="0.1"/>
      <inputCells r="H16" val="0.1"/>
      <inputCells r="I16" val="0.8"/>
    </scenario>
    <scenario name="WBSP_SCENARIO_7_1" locked="1" count="12" user="hassl" comment="WBSP_SCENARIO_7_1">
      <inputCells r="E6" val="1"/>
      <inputCells r="E7" val="1"/>
      <inputCells r="E8" val="1"/>
      <inputCells r="E9" val="1"/>
      <inputCells r="E10" val="1"/>
      <inputCells r="E11" val="1"/>
      <inputCells r="E12" val="0"/>
      <inputCells r="E13" val="0"/>
      <inputCells r="L13" val="0"/>
      <inputCells r="G16" val="0.3333333"/>
      <inputCells r="H16" val="0.3333333"/>
      <inputCells r="I16" val="0.3333333"/>
    </scenario>
  </scenarios>
  <pageMargins left="0.7" right="0.7" top="0.75" bottom="0.75" header="0.3" footer="0.3"/>
  <ignoredErrors>
    <ignoredError sqref="G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</vt:i4>
      </vt:variant>
    </vt:vector>
  </HeadingPairs>
  <TitlesOfParts>
    <vt:vector size="20" baseType="lpstr">
      <vt:lpstr>WB! Status</vt:lpstr>
      <vt:lpstr>WB!_Stochastic</vt:lpstr>
      <vt:lpstr>Mult-ObjKnap</vt:lpstr>
      <vt:lpstr>ANT_REPEL</vt:lpstr>
      <vt:lpstr>BLANKET</vt:lpstr>
      <vt:lpstr>BRATWURST</vt:lpstr>
      <vt:lpstr>BROWNIE</vt:lpstr>
      <vt:lpstr>DICK</vt:lpstr>
      <vt:lpstr>FRISBEE</vt:lpstr>
      <vt:lpstr>HARRIET</vt:lpstr>
      <vt:lpstr>Overall</vt:lpstr>
      <vt:lpstr>SALAD</vt:lpstr>
      <vt:lpstr>SIX_PACK</vt:lpstr>
      <vt:lpstr>TOM</vt:lpstr>
      <vt:lpstr>WATERMELON</vt:lpstr>
      <vt:lpstr>WBBINRange0</vt:lpstr>
      <vt:lpstr>WBMAX</vt:lpstr>
      <vt:lpstr>WgtDICK</vt:lpstr>
      <vt:lpstr>WgtHARRIET</vt:lpstr>
      <vt:lpstr>WgtTOM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hassl</cp:lastModifiedBy>
  <dcterms:created xsi:type="dcterms:W3CDTF">2021-01-09T14:15:51Z</dcterms:created>
  <dcterms:modified xsi:type="dcterms:W3CDTF">2021-01-10T15:12:48Z</dcterms:modified>
</cp:coreProperties>
</file>