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B921B842-9C22-4336-8FB0-C46D2A039288}" xr6:coauthVersionLast="47" xr6:coauthVersionMax="47" xr10:uidLastSave="{00000000-0000-0000-0000-000000000000}"/>
  <bookViews>
    <workbookView xWindow="3825" yWindow="3540" windowWidth="22800" windowHeight="11505" activeTab="2" xr2:uid="{00000000-000D-0000-FFFF-FFFF00000000}"/>
  </bookViews>
  <sheets>
    <sheet name="WB! Status" sheetId="8" r:id="rId1"/>
    <sheet name="RegressModel" sheetId="1" r:id="rId2"/>
    <sheet name="Comments" sheetId="2" r:id="rId3"/>
  </sheets>
  <externalReferences>
    <externalReference r:id="rId4"/>
  </externalReferences>
  <definedNames>
    <definedName name="WBFREERange0">RegressModel!$D$3:$J$3</definedName>
    <definedName name="WBMIN">RegressModel!$S$4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R20" i="1" l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P20" i="1"/>
  <c r="P17" i="1"/>
  <c r="P6" i="1"/>
  <c r="P11" i="1"/>
  <c r="P13" i="1"/>
  <c r="P14" i="1"/>
  <c r="P5" i="1"/>
  <c r="P15" i="1"/>
  <c r="P9" i="1"/>
  <c r="P8" i="1"/>
  <c r="P16" i="1"/>
  <c r="P18" i="1"/>
  <c r="P12" i="1"/>
  <c r="P19" i="1"/>
  <c r="P7" i="1"/>
  <c r="P10" i="1"/>
  <c r="S4" i="1" l="1"/>
</calcChain>
</file>

<file path=xl/sharedStrings.xml><?xml version="1.0" encoding="utf-8"?>
<sst xmlns="http://schemas.openxmlformats.org/spreadsheetml/2006/main" count="228" uniqueCount="185">
  <si>
    <t>error</t>
  </si>
  <si>
    <t>norm</t>
  </si>
  <si>
    <t>errors</t>
  </si>
  <si>
    <t>EMPLD</t>
  </si>
  <si>
    <t>PRICE</t>
  </si>
  <si>
    <t>GNP__</t>
  </si>
  <si>
    <t>JOBLS</t>
  </si>
  <si>
    <t>MILIT</t>
  </si>
  <si>
    <t>POPLN</t>
  </si>
  <si>
    <t>YEAR_</t>
  </si>
  <si>
    <t>!Certified</t>
  </si>
  <si>
    <t>Minimize</t>
  </si>
  <si>
    <t xml:space="preserve">    b) a different weight for the up error as opposed to the down error, and</t>
  </si>
  <si>
    <t xml:space="preserve"> for the model:</t>
  </si>
  <si>
    <t xml:space="preserve">    Y(i) = COEF0 + COEF(1)*X(i,1) + COEF(2)*X(i,2)+... + error(i)</t>
  </si>
  <si>
    <t>Multiple linear weighted asymmetric regression;</t>
  </si>
  <si>
    <t xml:space="preserve">  User can specify: </t>
  </si>
  <si>
    <t xml:space="preserve"> </t>
  </si>
  <si>
    <t>Over</t>
  </si>
  <si>
    <t>Under</t>
  </si>
  <si>
    <t>Coef:</t>
  </si>
  <si>
    <t>Constant</t>
  </si>
  <si>
    <t xml:space="preserve">    Weights applied </t>
  </si>
  <si>
    <t xml:space="preserve">       to forecast error</t>
  </si>
  <si>
    <t xml:space="preserve">Error </t>
  </si>
  <si>
    <t xml:space="preserve">  Forecast error</t>
  </si>
  <si>
    <t>actual + error</t>
  </si>
  <si>
    <t>Forecast</t>
  </si>
  <si>
    <t>Weighted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</si>
  <si>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</si>
  <si>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</si>
  <si>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</si>
  <si>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39         Unlimited</t>
  </si>
  <si>
    <t xml:space="preserve">         Continuous                    32</t>
  </si>
  <si>
    <t xml:space="preserve">         Free                           7</t>
  </si>
  <si>
    <t xml:space="preserve">         Integers/Binaries            0/0         Unlimited</t>
  </si>
  <si>
    <t xml:space="preserve">       Formulas                        33</t>
  </si>
  <si>
    <t xml:space="preserve">     Strings                            0</t>
  </si>
  <si>
    <t xml:space="preserve">     Constraints                       16         Unlimited</t>
  </si>
  <si>
    <t xml:space="preserve">   Coefficients                       225</t>
  </si>
  <si>
    <t xml:space="preserve"> MODEL TYPE:</t>
  </si>
  <si>
    <t>Quadratic (Convex Quadratic Program)</t>
  </si>
  <si>
    <t xml:space="preserve"> SOLUTION STATUS:        </t>
  </si>
  <si>
    <t>GLOBALLY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</si>
  <si>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</si>
  <si>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</si>
  <si>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</si>
  <si>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</si>
  <si>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</si>
  <si>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</si>
  <si>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</si>
  <si>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</si>
  <si>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</si>
  <si>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</si>
  <si>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</si>
  <si>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</si>
  <si>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</si>
  <si>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</si>
  <si>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</si>
  <si>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</si>
  <si>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</si>
  <si>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</si>
  <si>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</si>
  <si>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WBFREE Range:   Detected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</si>
  <si>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</si>
  <si>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</si>
  <si>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</si>
  <si>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</si>
  <si>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</si>
  <si>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</si>
  <si>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</si>
  <si>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</si>
  <si>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</si>
  <si>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</si>
  <si>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</si>
  <si>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</si>
  <si>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</si>
  <si>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</si>
  <si>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</si>
  <si>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Forecast Column C based on columns D:J</t>
  </si>
  <si>
    <t xml:space="preserve">           or 2 for squared error to give more weight to outliers</t>
  </si>
  <si>
    <t xml:space="preserve">    c) the Norm to be used, e.g., 1 for absolute error  to give less weight to outliers,</t>
  </si>
  <si>
    <t xml:space="preserve">   Minimum coefficient value:        1  on RegressModel!R20</t>
  </si>
  <si>
    <t xml:space="preserve">   Minimum coefficient in formula:   RegressModel!S4</t>
  </si>
  <si>
    <t xml:space="preserve">   Maximum coefficient in formula:   RegressModel!B20</t>
  </si>
  <si>
    <t xml:space="preserve">   RegressModel!R5</t>
  </si>
  <si>
    <t xml:space="preserve">   RegressModel!R6</t>
  </si>
  <si>
    <t xml:space="preserve">   RegressModel!R7</t>
  </si>
  <si>
    <t xml:space="preserve">   RegressModel!R8</t>
  </si>
  <si>
    <t xml:space="preserve">   RegressModel!R9</t>
  </si>
  <si>
    <t xml:space="preserve">   RegressModel!R10</t>
  </si>
  <si>
    <t xml:space="preserve">   RegressModel!R11</t>
  </si>
  <si>
    <t xml:space="preserve">   RegressModel!R12</t>
  </si>
  <si>
    <t xml:space="preserve">   RegressModel!R13</t>
  </si>
  <si>
    <t xml:space="preserve">   RegressModel!R14</t>
  </si>
  <si>
    <t xml:space="preserve">   RegressModel!R15</t>
  </si>
  <si>
    <t xml:space="preserve">   RegressModel!R16</t>
  </si>
  <si>
    <t xml:space="preserve">   RegressModel!R17</t>
  </si>
  <si>
    <t xml:space="preserve">   RegressModel!R18</t>
  </si>
  <si>
    <t xml:space="preserve">   RegressModel!R19</t>
  </si>
  <si>
    <t xml:space="preserve">   RegressModel!R20</t>
  </si>
  <si>
    <t xml:space="preserve">   RegressModel!N5 &lt;-&gt; </t>
  </si>
  <si>
    <t xml:space="preserve"> RegressModel!O5</t>
  </si>
  <si>
    <t xml:space="preserve"> RegressModel!N5</t>
  </si>
  <si>
    <t xml:space="preserve">   RegressModel!O5 &lt;-&gt; </t>
  </si>
  <si>
    <t xml:space="preserve">   RegressModel!N6 &lt;-&gt; </t>
  </si>
  <si>
    <t xml:space="preserve"> RegressModel!O6</t>
  </si>
  <si>
    <t xml:space="preserve"> RegressModel!N6</t>
  </si>
  <si>
    <t xml:space="preserve">   RegressModel!O6 &lt;-&gt; </t>
  </si>
  <si>
    <t xml:space="preserve">   RegressModel!N7 &lt;-&gt; </t>
  </si>
  <si>
    <t xml:space="preserve"> RegressModel!O7</t>
  </si>
  <si>
    <t xml:space="preserve"> RegressModel!N7</t>
  </si>
  <si>
    <t xml:space="preserve">   RegressModel!O7 &lt;-&gt; </t>
  </si>
  <si>
    <t xml:space="preserve">   RegressModel!N8 &lt;-&gt; </t>
  </si>
  <si>
    <t xml:space="preserve"> RegressModel!O8</t>
  </si>
  <si>
    <t xml:space="preserve"> RegressModel!N8</t>
  </si>
  <si>
    <t xml:space="preserve">   RegressModel!O8 &lt;-&gt; </t>
  </si>
  <si>
    <t xml:space="preserve">   RegressModel!N9 &lt;-&gt; </t>
  </si>
  <si>
    <t xml:space="preserve"> RegressModel!O9</t>
  </si>
  <si>
    <t xml:space="preserve"> RegressModel!N9</t>
  </si>
  <si>
    <t xml:space="preserve">   RegressModel!O9 &lt;-&gt; </t>
  </si>
  <si>
    <t xml:space="preserve">   RegressModel!N10 &lt;-&gt; </t>
  </si>
  <si>
    <t xml:space="preserve"> RegressModel!O10</t>
  </si>
  <si>
    <t xml:space="preserve"> RegressModel!N10</t>
  </si>
  <si>
    <t xml:space="preserve">   RegressModel!O10 &lt;-&gt; </t>
  </si>
  <si>
    <t xml:space="preserve">   RegressModel!N11 &lt;-&gt; </t>
  </si>
  <si>
    <t xml:space="preserve"> RegressModel!O11</t>
  </si>
  <si>
    <t xml:space="preserve"> RegressModel!N11</t>
  </si>
  <si>
    <t xml:space="preserve">   RegressModel!O11 &lt;-&gt; </t>
  </si>
  <si>
    <t xml:space="preserve">   RegressModel!N12 &lt;-&gt; </t>
  </si>
  <si>
    <t xml:space="preserve"> RegressModel!O12</t>
  </si>
  <si>
    <t xml:space="preserve"> RegressModel!N12</t>
  </si>
  <si>
    <t xml:space="preserve">   RegressModel!O12 &lt;-&gt; </t>
  </si>
  <si>
    <t xml:space="preserve">   RegressModel!N13 &lt;-&gt; </t>
  </si>
  <si>
    <t xml:space="preserve"> RegressModel!O13</t>
  </si>
  <si>
    <t xml:space="preserve"> RegressModel!N13</t>
  </si>
  <si>
    <t xml:space="preserve">   RegressModel!O13 &lt;-&gt; </t>
  </si>
  <si>
    <t xml:space="preserve">   RegressModel!N14 &lt;-&gt; </t>
  </si>
  <si>
    <t xml:space="preserve"> RegressModel!O14</t>
  </si>
  <si>
    <t xml:space="preserve"> RegressModel!N14</t>
  </si>
  <si>
    <t xml:space="preserve">   RegressModel!O14 &lt;-&gt; </t>
  </si>
  <si>
    <t xml:space="preserve">   RegressModel!N15 &lt;-&gt; </t>
  </si>
  <si>
    <t xml:space="preserve"> RegressModel!O15</t>
  </si>
  <si>
    <t xml:space="preserve"> RegressModel!N15</t>
  </si>
  <si>
    <t xml:space="preserve">   RegressModel!O15 &lt;-&gt; </t>
  </si>
  <si>
    <t xml:space="preserve">   RegressModel!N16 &lt;-&gt; </t>
  </si>
  <si>
    <t xml:space="preserve"> RegressModel!O16</t>
  </si>
  <si>
    <t xml:space="preserve"> RegressModel!N16</t>
  </si>
  <si>
    <t xml:space="preserve">   RegressModel!O16 &lt;-&gt; </t>
  </si>
  <si>
    <t xml:space="preserve">   RegressModel!N17 &lt;-&gt; </t>
  </si>
  <si>
    <t xml:space="preserve"> RegressModel!O17</t>
  </si>
  <si>
    <t xml:space="preserve"> RegressModel!N17</t>
  </si>
  <si>
    <t xml:space="preserve">   RegressModel!O17 &lt;-&gt; </t>
  </si>
  <si>
    <t xml:space="preserve">   RegressModel!N18 &lt;-&gt; </t>
  </si>
  <si>
    <t xml:space="preserve"> RegressModel!O18</t>
  </si>
  <si>
    <t xml:space="preserve"> RegressModel!N18</t>
  </si>
  <si>
    <t xml:space="preserve">   RegressModel!O18 &lt;-&gt; </t>
  </si>
  <si>
    <t xml:space="preserve">   RegressModel!N19 &lt;-&gt; </t>
  </si>
  <si>
    <t xml:space="preserve"> RegressModel!O19</t>
  </si>
  <si>
    <t xml:space="preserve"> RegressModel!N19</t>
  </si>
  <si>
    <t xml:space="preserve">   RegressModel!O19 &lt;-&gt; </t>
  </si>
  <si>
    <t xml:space="preserve">   RegressModel!N20 &lt;-&gt; </t>
  </si>
  <si>
    <t xml:space="preserve"> RegressModel!O20</t>
  </si>
  <si>
    <t xml:space="preserve"> RegressModel!N20</t>
  </si>
  <si>
    <t xml:space="preserve">   RegressModel!O20 &lt;-&gt; </t>
  </si>
  <si>
    <t>The above is the Longley data set.</t>
  </si>
  <si>
    <t>Constrain</t>
  </si>
  <si>
    <t>forecast=</t>
  </si>
  <si>
    <t>normed</t>
  </si>
  <si>
    <t>Sum of</t>
  </si>
  <si>
    <t>Forecast coefs:</t>
  </si>
  <si>
    <t xml:space="preserve">   Total Cells                        249</t>
  </si>
  <si>
    <t xml:space="preserve">     Numerics                         233</t>
  </si>
  <si>
    <t xml:space="preserve">       Constants                      161</t>
  </si>
  <si>
    <t xml:space="preserve">   Maximum coefficient value:        554894  on RegressModel!F3</t>
  </si>
  <si>
    <t>where each row is an observation,</t>
  </si>
  <si>
    <t xml:space="preserve">    a) weight applied to error of each observation,</t>
  </si>
  <si>
    <t xml:space="preserve">   Given a Dependent variable column, call it Y, and</t>
  </si>
  <si>
    <t>one or more columns of explanatory variables, call them X,</t>
  </si>
  <si>
    <t xml:space="preserve">     The output is the set of regression coefficients, COEF,</t>
  </si>
  <si>
    <t>Keywords: Assymetric regression, Excel, Forecasting,</t>
  </si>
  <si>
    <t xml:space="preserve">    L1 norm, Least squares, Regression, Prediction, Weighted regression, What'sBest;</t>
  </si>
  <si>
    <t xml:space="preserve"> What'sBest!® 19.0.1.0 (Feb 23, 2024) - Lib.:15.0.6099.155 - 64-bit - Status Report -</t>
  </si>
  <si>
    <t xml:space="preserve"> - linus@lindo.com - 64-bit  -</t>
  </si>
  <si>
    <t xml:space="preserve">   Nonlinears/Quadratics              0/32        Unlimited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</si>
</sst>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8" borderId="8" xfId="15" applyFont="1"/>
    <xf numFmtId="0" fontId="0" fillId="8" borderId="8" xfId="15" applyFont="1" applyAlignment="1">
      <alignment horizontal="right"/>
    </xf>
    <xf numFmtId="0" fontId="18" fillId="0" borderId="0" xfId="42" applyFont="1" applyAlignment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33" borderId="0" xfId="43">
      <protection locked="0"/>
    </xf>
    <xf numFmtId="0" fontId="19" fillId="0" borderId="0" xfId="0" applyFont="1"/>
    <xf numFmtId="165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left"/>
    </xf>
    <xf numFmtId="0" fontId="20" fillId="0" borderId="0" xfId="0" applyFont="1"/>
    <xf numFmtId="0" fontId="19" fillId="0" borderId="0" xfId="0" applyFont="1" applyAlignment="1">
      <alignment horizontal="left"/>
    </xf>
    <xf numFmtId="164" fontId="19" fillId="0" borderId="0" xfId="0" applyNumberFormat="1" applyFont="1" applyAlignment="1">
      <alignment horizontal="left"/>
    </xf>
    <xf numFmtId="167" fontId="18" fillId="0" borderId="0" xfId="42" applyNumberFormat="1" applyFont="1">
      <protection locked="0"/>
    </xf>
    <xf numFmtId="0" fontId="10" fillId="6" borderId="5" xfId="1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EC7E5-04F3-47D2-BA7D-1E93E02E7806}">
  <dimension ref="A1:D111"/>
  <sheetViews>
    <sheetView showGridLines="0" topLeftCell="A14" workbookViewId="0"/>
  </sheetViews>
  <sheetFormatPr defaultRowHeight="15" x14ac:dyDescent="0.25"/>
  <cols>
    <col min="1" max="6" width="30.7109375" customWidth="1"/>
  </cols>
  <sheetData>
    <row r="1" spans="1:4" x14ac:dyDescent="0.25">
      <c r="A1" s="8" t="s">
        <v>182</v>
      </c>
      <c r="B1" s="8"/>
      <c r="C1" s="8"/>
      <c r="D1" s="8"/>
    </row>
    <row r="2" spans="1:4" x14ac:dyDescent="0.25">
      <c r="A2" s="8" t="s">
        <v>183</v>
      </c>
      <c r="B2" s="8"/>
      <c r="C2" s="8"/>
      <c r="D2" s="8"/>
    </row>
    <row r="3" spans="1:4" x14ac:dyDescent="0.25">
      <c r="A3" s="8"/>
      <c r="B3" s="8"/>
      <c r="C3" s="8"/>
      <c r="D3" s="8"/>
    </row>
    <row r="4" spans="1:4" x14ac:dyDescent="0.25">
      <c r="A4" s="8" t="s">
        <v>78</v>
      </c>
      <c r="B4" s="9">
        <v>45377.603217592594</v>
      </c>
      <c r="C4" s="10">
        <v>45377.603217592594</v>
      </c>
      <c r="D4" s="8"/>
    </row>
    <row r="5" spans="1:4" x14ac:dyDescent="0.25">
      <c r="A5" s="8"/>
      <c r="B5" s="8"/>
      <c r="C5" s="8"/>
      <c r="D5" s="8"/>
    </row>
    <row r="6" spans="1:4" x14ac:dyDescent="0.25">
      <c r="A6" s="8"/>
      <c r="B6" s="8"/>
      <c r="C6" s="8"/>
      <c r="D6" s="8"/>
    </row>
    <row r="7" spans="1:4" x14ac:dyDescent="0.25">
      <c r="A7" s="8" t="s">
        <v>29</v>
      </c>
      <c r="B7" s="8"/>
      <c r="C7" s="8"/>
      <c r="D7" s="8"/>
    </row>
    <row r="8" spans="1:4" x14ac:dyDescent="0.25">
      <c r="A8" s="8"/>
      <c r="B8" s="8"/>
      <c r="C8" s="8"/>
      <c r="D8" s="8"/>
    </row>
    <row r="9" spans="1:4" x14ac:dyDescent="0.25">
      <c r="A9" s="8" t="s">
        <v>30</v>
      </c>
      <c r="B9" s="8"/>
      <c r="C9" s="8"/>
      <c r="D9" s="8"/>
    </row>
    <row r="10" spans="1:4" x14ac:dyDescent="0.25">
      <c r="A10" s="8" t="s">
        <v>31</v>
      </c>
      <c r="B10" s="8"/>
      <c r="C10" s="8"/>
      <c r="D10" s="8"/>
    </row>
    <row r="11" spans="1:4" x14ac:dyDescent="0.25">
      <c r="A11" s="8" t="s">
        <v>171</v>
      </c>
      <c r="B11" s="8"/>
      <c r="C11" s="8"/>
      <c r="D11" s="8"/>
    </row>
    <row r="12" spans="1:4" x14ac:dyDescent="0.25">
      <c r="A12" s="8" t="s">
        <v>172</v>
      </c>
      <c r="B12" s="8"/>
      <c r="C12" s="8"/>
      <c r="D12" s="8"/>
    </row>
    <row r="13" spans="1:4" x14ac:dyDescent="0.25">
      <c r="A13" s="8" t="s">
        <v>32</v>
      </c>
      <c r="B13" s="8"/>
      <c r="C13" s="8"/>
      <c r="D13" s="8"/>
    </row>
    <row r="14" spans="1:4" x14ac:dyDescent="0.25">
      <c r="A14" s="8" t="s">
        <v>33</v>
      </c>
      <c r="B14" s="8"/>
      <c r="C14" s="8"/>
      <c r="D14" s="8"/>
    </row>
    <row r="15" spans="1:4" x14ac:dyDescent="0.25">
      <c r="A15" s="8" t="s">
        <v>34</v>
      </c>
      <c r="B15" s="8"/>
      <c r="C15" s="8"/>
      <c r="D15" s="8"/>
    </row>
    <row r="16" spans="1:4" x14ac:dyDescent="0.25">
      <c r="A16" s="8" t="s">
        <v>35</v>
      </c>
      <c r="B16" s="8"/>
      <c r="C16" s="8"/>
      <c r="D16" s="8"/>
    </row>
    <row r="17" spans="1:4" x14ac:dyDescent="0.25">
      <c r="A17" s="8" t="s">
        <v>173</v>
      </c>
      <c r="B17" s="8"/>
      <c r="C17" s="8"/>
      <c r="D17" s="8"/>
    </row>
    <row r="18" spans="1:4" x14ac:dyDescent="0.25">
      <c r="A18" s="8" t="s">
        <v>36</v>
      </c>
      <c r="B18" s="8"/>
      <c r="C18" s="8"/>
      <c r="D18" s="8"/>
    </row>
    <row r="19" spans="1:4" x14ac:dyDescent="0.25">
      <c r="A19" s="8" t="s">
        <v>37</v>
      </c>
      <c r="B19" s="8"/>
      <c r="C19" s="8"/>
      <c r="D19" s="8"/>
    </row>
    <row r="20" spans="1:4" x14ac:dyDescent="0.25">
      <c r="A20" s="8" t="s">
        <v>38</v>
      </c>
      <c r="B20" s="8"/>
      <c r="C20" s="8"/>
      <c r="D20" s="8"/>
    </row>
    <row r="21" spans="1:4" x14ac:dyDescent="0.25">
      <c r="A21" s="8" t="s">
        <v>184</v>
      </c>
      <c r="B21" s="8"/>
      <c r="C21" s="8"/>
      <c r="D21" s="8"/>
    </row>
    <row r="22" spans="1:4" x14ac:dyDescent="0.25">
      <c r="A22" s="8" t="s">
        <v>39</v>
      </c>
      <c r="B22" s="8"/>
      <c r="C22" s="8"/>
      <c r="D22" s="8"/>
    </row>
    <row r="23" spans="1:4" x14ac:dyDescent="0.25">
      <c r="A23" s="8"/>
      <c r="B23" s="8"/>
      <c r="C23" s="8"/>
      <c r="D23" s="8"/>
    </row>
    <row r="24" spans="1:4" x14ac:dyDescent="0.25">
      <c r="A24" s="8" t="s">
        <v>82</v>
      </c>
      <c r="B24" s="8"/>
      <c r="C24" s="8"/>
      <c r="D24" s="8"/>
    </row>
    <row r="25" spans="1:4" x14ac:dyDescent="0.25">
      <c r="A25" s="8" t="s">
        <v>83</v>
      </c>
      <c r="B25" s="8"/>
      <c r="C25" s="8"/>
      <c r="D25" s="8"/>
    </row>
    <row r="26" spans="1:4" x14ac:dyDescent="0.25">
      <c r="A26" s="8" t="s">
        <v>174</v>
      </c>
      <c r="B26" s="8"/>
      <c r="C26" s="8"/>
      <c r="D26" s="8"/>
    </row>
    <row r="27" spans="1:4" x14ac:dyDescent="0.25">
      <c r="A27" s="8" t="s">
        <v>84</v>
      </c>
      <c r="B27" s="8"/>
      <c r="C27" s="8"/>
      <c r="D27" s="8"/>
    </row>
    <row r="28" spans="1:4" x14ac:dyDescent="0.25">
      <c r="A28" s="8"/>
      <c r="B28" s="8"/>
      <c r="C28" s="8"/>
      <c r="D28" s="8"/>
    </row>
    <row r="29" spans="1:4" x14ac:dyDescent="0.25">
      <c r="A29" s="8" t="s">
        <v>40</v>
      </c>
      <c r="B29" s="8" t="s">
        <v>41</v>
      </c>
      <c r="C29" s="8"/>
      <c r="D29" s="8"/>
    </row>
    <row r="30" spans="1:4" x14ac:dyDescent="0.25">
      <c r="A30" s="8"/>
      <c r="B30" s="8"/>
      <c r="C30" s="8"/>
      <c r="D30" s="8"/>
    </row>
    <row r="31" spans="1:4" x14ac:dyDescent="0.25">
      <c r="A31" s="8" t="s">
        <v>42</v>
      </c>
      <c r="B31" s="11" t="s">
        <v>43</v>
      </c>
      <c r="C31" s="8"/>
      <c r="D31" s="8"/>
    </row>
    <row r="32" spans="1:4" x14ac:dyDescent="0.25">
      <c r="A32" s="8"/>
      <c r="B32" s="8"/>
      <c r="C32" s="8"/>
      <c r="D32" s="8"/>
    </row>
    <row r="33" spans="1:4" x14ac:dyDescent="0.25">
      <c r="A33" s="8" t="s">
        <v>44</v>
      </c>
      <c r="B33" s="12" t="s">
        <v>45</v>
      </c>
      <c r="C33" s="8"/>
      <c r="D33" s="8"/>
    </row>
    <row r="34" spans="1:4" x14ac:dyDescent="0.25">
      <c r="A34" s="8"/>
      <c r="B34" s="8"/>
      <c r="C34" s="8"/>
      <c r="D34" s="8"/>
    </row>
    <row r="35" spans="1:4" x14ac:dyDescent="0.25">
      <c r="A35" s="8" t="s">
        <v>46</v>
      </c>
      <c r="B35" s="13">
        <v>836424.06152973999</v>
      </c>
      <c r="C35" s="8"/>
      <c r="D35" s="8"/>
    </row>
    <row r="36" spans="1:4" x14ac:dyDescent="0.25">
      <c r="A36" s="8"/>
      <c r="B36" s="8"/>
      <c r="C36" s="8"/>
      <c r="D36" s="8"/>
    </row>
    <row r="37" spans="1:4" x14ac:dyDescent="0.25">
      <c r="A37" s="8" t="s">
        <v>47</v>
      </c>
      <c r="B37" s="13" t="s">
        <v>48</v>
      </c>
      <c r="C37" s="8"/>
      <c r="D37" s="8"/>
    </row>
    <row r="38" spans="1:4" x14ac:dyDescent="0.25">
      <c r="A38" s="8"/>
      <c r="B38" s="8"/>
      <c r="C38" s="8"/>
      <c r="D38" s="8"/>
    </row>
    <row r="39" spans="1:4" x14ac:dyDescent="0.25">
      <c r="A39" s="8" t="s">
        <v>49</v>
      </c>
      <c r="B39" s="13">
        <v>9.9999999999999995E-8</v>
      </c>
      <c r="C39" s="8"/>
      <c r="D39" s="8"/>
    </row>
    <row r="40" spans="1:4" x14ac:dyDescent="0.25">
      <c r="A40" s="8"/>
      <c r="B40" s="8"/>
      <c r="C40" s="8"/>
      <c r="D40" s="8"/>
    </row>
    <row r="41" spans="1:4" x14ac:dyDescent="0.25">
      <c r="A41" s="8" t="s">
        <v>50</v>
      </c>
      <c r="B41" s="13">
        <v>8.8105580653063996E-4</v>
      </c>
      <c r="C41" s="8"/>
      <c r="D41" s="8"/>
    </row>
    <row r="42" spans="1:4" x14ac:dyDescent="0.25">
      <c r="A42" s="8"/>
      <c r="B42" s="8"/>
      <c r="C42" s="8"/>
      <c r="D42" s="8"/>
    </row>
    <row r="43" spans="1:4" x14ac:dyDescent="0.25">
      <c r="A43" s="8" t="s">
        <v>51</v>
      </c>
      <c r="B43" s="8" t="s">
        <v>11</v>
      </c>
      <c r="C43" s="8"/>
      <c r="D43" s="8"/>
    </row>
    <row r="44" spans="1:4" x14ac:dyDescent="0.25">
      <c r="A44" s="8"/>
      <c r="B44" s="8"/>
      <c r="C44" s="8"/>
      <c r="D44" s="8"/>
    </row>
    <row r="45" spans="1:4" x14ac:dyDescent="0.25">
      <c r="A45" s="8" t="s">
        <v>52</v>
      </c>
      <c r="B45" s="8" t="s">
        <v>48</v>
      </c>
      <c r="C45" s="8"/>
      <c r="D45" s="8"/>
    </row>
    <row r="46" spans="1:4" x14ac:dyDescent="0.25">
      <c r="A46" s="8"/>
      <c r="B46" s="8"/>
      <c r="C46" s="8"/>
      <c r="D46" s="8"/>
    </row>
    <row r="47" spans="1:4" x14ac:dyDescent="0.25">
      <c r="A47" s="8" t="s">
        <v>53</v>
      </c>
      <c r="B47" s="13">
        <v>22</v>
      </c>
      <c r="C47" s="8"/>
      <c r="D47" s="8"/>
    </row>
    <row r="48" spans="1:4" x14ac:dyDescent="0.25">
      <c r="A48" s="8"/>
      <c r="B48" s="8"/>
      <c r="C48" s="8"/>
      <c r="D48" s="8"/>
    </row>
    <row r="49" spans="1:4" x14ac:dyDescent="0.25">
      <c r="A49" s="8" t="s">
        <v>54</v>
      </c>
      <c r="B49" s="13" t="s">
        <v>48</v>
      </c>
      <c r="C49" s="8"/>
      <c r="D49" s="8"/>
    </row>
    <row r="50" spans="1:4" x14ac:dyDescent="0.25">
      <c r="A50" s="8"/>
      <c r="B50" s="8"/>
      <c r="C50" s="8"/>
      <c r="D50" s="8"/>
    </row>
    <row r="51" spans="1:4" x14ac:dyDescent="0.25">
      <c r="A51" s="8" t="s">
        <v>55</v>
      </c>
      <c r="B51" s="13" t="s">
        <v>48</v>
      </c>
      <c r="C51" s="8"/>
      <c r="D51" s="8"/>
    </row>
    <row r="52" spans="1:4" x14ac:dyDescent="0.25">
      <c r="A52" s="8"/>
      <c r="B52" s="8"/>
      <c r="C52" s="8"/>
      <c r="D52" s="8"/>
    </row>
    <row r="53" spans="1:4" x14ac:dyDescent="0.25">
      <c r="A53" s="8" t="s">
        <v>56</v>
      </c>
      <c r="B53" s="8" t="s">
        <v>57</v>
      </c>
      <c r="C53" s="8"/>
      <c r="D53" s="8"/>
    </row>
    <row r="54" spans="1:4" x14ac:dyDescent="0.25">
      <c r="A54" s="8" t="s">
        <v>58</v>
      </c>
      <c r="B54" s="8" t="s">
        <v>57</v>
      </c>
      <c r="C54" s="8"/>
      <c r="D54" s="8"/>
    </row>
    <row r="55" spans="1:4" x14ac:dyDescent="0.25">
      <c r="A55" s="8" t="s">
        <v>59</v>
      </c>
      <c r="B55" s="8" t="s">
        <v>57</v>
      </c>
      <c r="C55" s="8"/>
      <c r="D55" s="8"/>
    </row>
    <row r="56" spans="1:4" x14ac:dyDescent="0.25">
      <c r="A56" s="8" t="s">
        <v>60</v>
      </c>
      <c r="B56" s="8" t="s">
        <v>57</v>
      </c>
      <c r="C56" s="8"/>
      <c r="D56" s="8"/>
    </row>
    <row r="57" spans="1:4" x14ac:dyDescent="0.25">
      <c r="A57" s="8" t="s">
        <v>61</v>
      </c>
      <c r="B57" s="8" t="s">
        <v>57</v>
      </c>
      <c r="C57" s="8"/>
      <c r="D57" s="8"/>
    </row>
    <row r="58" spans="1:4" x14ac:dyDescent="0.25">
      <c r="A58" s="8"/>
      <c r="B58" s="8"/>
      <c r="C58" s="8"/>
      <c r="D58" s="8"/>
    </row>
    <row r="59" spans="1:4" x14ac:dyDescent="0.25">
      <c r="A59" s="8" t="s">
        <v>62</v>
      </c>
      <c r="B59" s="8"/>
      <c r="C59" s="8"/>
      <c r="D59" s="8"/>
    </row>
    <row r="60" spans="1:4" x14ac:dyDescent="0.25">
      <c r="A60" s="8"/>
      <c r="B60" s="8"/>
      <c r="C60" s="8"/>
      <c r="D60" s="8"/>
    </row>
    <row r="61" spans="1:4" x14ac:dyDescent="0.25">
      <c r="A61" s="8" t="s">
        <v>63</v>
      </c>
      <c r="B61" s="8"/>
      <c r="C61" s="8"/>
      <c r="D61" s="8"/>
    </row>
    <row r="62" spans="1:4" x14ac:dyDescent="0.25">
      <c r="A62" s="8"/>
      <c r="B62" s="8"/>
      <c r="C62" s="8"/>
      <c r="D62" s="8"/>
    </row>
    <row r="63" spans="1:4" x14ac:dyDescent="0.25">
      <c r="A63" s="8" t="s">
        <v>64</v>
      </c>
      <c r="B63" s="8"/>
      <c r="C63" s="8"/>
      <c r="D63" s="8"/>
    </row>
    <row r="64" spans="1:4" x14ac:dyDescent="0.25">
      <c r="A64" s="8"/>
      <c r="B64" s="8"/>
      <c r="C64" s="8"/>
      <c r="D64" s="8"/>
    </row>
    <row r="65" spans="1:4" x14ac:dyDescent="0.25">
      <c r="A65" s="8" t="s">
        <v>65</v>
      </c>
      <c r="B65" s="8"/>
      <c r="C65" s="8"/>
      <c r="D65" s="8"/>
    </row>
    <row r="66" spans="1:4" x14ac:dyDescent="0.25">
      <c r="A66" s="8" t="s">
        <v>66</v>
      </c>
      <c r="B66" s="8"/>
      <c r="C66" s="8"/>
      <c r="D66" s="8"/>
    </row>
    <row r="67" spans="1:4" x14ac:dyDescent="0.25">
      <c r="A67" s="8" t="s">
        <v>67</v>
      </c>
      <c r="B67" s="8"/>
      <c r="C67" s="8"/>
      <c r="D67" s="8"/>
    </row>
    <row r="68" spans="1:4" x14ac:dyDescent="0.25">
      <c r="A68" s="8" t="s">
        <v>68</v>
      </c>
      <c r="B68" s="8"/>
      <c r="C68" s="8"/>
      <c r="D68" s="8"/>
    </row>
    <row r="69" spans="1:4" x14ac:dyDescent="0.25">
      <c r="A69" s="8" t="s">
        <v>69</v>
      </c>
      <c r="B69" s="8"/>
      <c r="C69" s="8"/>
      <c r="D69" s="8"/>
    </row>
    <row r="70" spans="1:4" x14ac:dyDescent="0.25">
      <c r="A70" s="8" t="s">
        <v>70</v>
      </c>
      <c r="B70" s="8"/>
      <c r="C70" s="8"/>
      <c r="D70" s="8"/>
    </row>
    <row r="71" spans="1:4" x14ac:dyDescent="0.25">
      <c r="A71" s="8" t="s">
        <v>71</v>
      </c>
      <c r="B71" s="8"/>
      <c r="C71" s="8"/>
      <c r="D71" s="8"/>
    </row>
    <row r="72" spans="1:4" x14ac:dyDescent="0.25">
      <c r="A72" s="8" t="s">
        <v>72</v>
      </c>
      <c r="B72" s="8"/>
      <c r="C72" s="8"/>
      <c r="D72" s="8"/>
    </row>
    <row r="73" spans="1:4" x14ac:dyDescent="0.25">
      <c r="A73" s="8" t="s">
        <v>73</v>
      </c>
      <c r="B73" s="8"/>
      <c r="C73" s="8"/>
      <c r="D73" s="8"/>
    </row>
    <row r="74" spans="1:4" x14ac:dyDescent="0.25">
      <c r="A74" s="8"/>
      <c r="B74" s="8"/>
      <c r="C74" s="8"/>
      <c r="D74" s="8"/>
    </row>
    <row r="75" spans="1:4" x14ac:dyDescent="0.25">
      <c r="A75" s="8" t="s">
        <v>74</v>
      </c>
      <c r="B75" s="8"/>
      <c r="C75" s="8"/>
      <c r="D75" s="8"/>
    </row>
    <row r="76" spans="1:4" x14ac:dyDescent="0.25">
      <c r="A76" s="8"/>
      <c r="B76" s="8"/>
      <c r="C76" s="8"/>
      <c r="D76" s="8"/>
    </row>
    <row r="77" spans="1:4" x14ac:dyDescent="0.25">
      <c r="A77" s="8" t="s">
        <v>65</v>
      </c>
      <c r="B77" s="8"/>
      <c r="C77" s="8"/>
      <c r="D77" s="8"/>
    </row>
    <row r="78" spans="1:4" x14ac:dyDescent="0.25">
      <c r="A78" s="8" t="s">
        <v>75</v>
      </c>
      <c r="B78" s="8"/>
      <c r="C78" s="8"/>
      <c r="D78" s="8"/>
    </row>
    <row r="79" spans="1:4" x14ac:dyDescent="0.25">
      <c r="A79" s="8" t="s">
        <v>85</v>
      </c>
      <c r="B79" s="8" t="s">
        <v>86</v>
      </c>
      <c r="C79" s="8" t="s">
        <v>87</v>
      </c>
      <c r="D79" s="8" t="s">
        <v>88</v>
      </c>
    </row>
    <row r="80" spans="1:4" x14ac:dyDescent="0.25">
      <c r="A80" s="8" t="s">
        <v>89</v>
      </c>
      <c r="B80" s="8" t="s">
        <v>90</v>
      </c>
      <c r="C80" s="8" t="s">
        <v>91</v>
      </c>
      <c r="D80" s="8" t="s">
        <v>92</v>
      </c>
    </row>
    <row r="81" spans="1:4" x14ac:dyDescent="0.25">
      <c r="A81" s="8" t="s">
        <v>93</v>
      </c>
      <c r="B81" s="8" t="s">
        <v>94</v>
      </c>
      <c r="C81" s="8" t="s">
        <v>95</v>
      </c>
      <c r="D81" s="8" t="s">
        <v>96</v>
      </c>
    </row>
    <row r="82" spans="1:4" x14ac:dyDescent="0.25">
      <c r="A82" s="8" t="s">
        <v>97</v>
      </c>
      <c r="B82" s="8" t="s">
        <v>98</v>
      </c>
      <c r="C82" s="8" t="s">
        <v>99</v>
      </c>
      <c r="D82" s="8" t="s">
        <v>100</v>
      </c>
    </row>
    <row r="83" spans="1:4" x14ac:dyDescent="0.25">
      <c r="A83" s="8"/>
      <c r="B83" s="8"/>
      <c r="C83" s="8"/>
      <c r="D83" s="8"/>
    </row>
    <row r="84" spans="1:4" x14ac:dyDescent="0.25">
      <c r="A84" s="8" t="s">
        <v>65</v>
      </c>
      <c r="B84" s="8"/>
      <c r="C84" s="8"/>
      <c r="D84" s="8"/>
    </row>
    <row r="85" spans="1:4" x14ac:dyDescent="0.25">
      <c r="A85" s="8" t="s">
        <v>76</v>
      </c>
      <c r="B85" s="8"/>
      <c r="C85" s="8"/>
      <c r="D85" s="8"/>
    </row>
    <row r="86" spans="1:4" x14ac:dyDescent="0.25">
      <c r="A86" s="8" t="s">
        <v>104</v>
      </c>
      <c r="B86" s="8" t="s">
        <v>102</v>
      </c>
      <c r="C86" s="8" t="s">
        <v>101</v>
      </c>
      <c r="D86" s="8" t="s">
        <v>102</v>
      </c>
    </row>
    <row r="87" spans="1:4" x14ac:dyDescent="0.25">
      <c r="A87" s="8" t="s">
        <v>101</v>
      </c>
      <c r="B87" s="8" t="s">
        <v>103</v>
      </c>
      <c r="C87" s="8" t="s">
        <v>108</v>
      </c>
      <c r="D87" s="8" t="s">
        <v>106</v>
      </c>
    </row>
    <row r="88" spans="1:4" x14ac:dyDescent="0.25">
      <c r="A88" s="8" t="s">
        <v>105</v>
      </c>
      <c r="B88" s="8" t="s">
        <v>106</v>
      </c>
      <c r="C88" s="8" t="s">
        <v>105</v>
      </c>
      <c r="D88" s="8" t="s">
        <v>107</v>
      </c>
    </row>
    <row r="89" spans="1:4" x14ac:dyDescent="0.25">
      <c r="A89" s="8" t="s">
        <v>112</v>
      </c>
      <c r="B89" s="8" t="s">
        <v>110</v>
      </c>
      <c r="C89" s="8" t="s">
        <v>109</v>
      </c>
      <c r="D89" s="8" t="s">
        <v>110</v>
      </c>
    </row>
    <row r="90" spans="1:4" x14ac:dyDescent="0.25">
      <c r="A90" s="8" t="s">
        <v>109</v>
      </c>
      <c r="B90" s="8" t="s">
        <v>111</v>
      </c>
      <c r="C90" s="8" t="s">
        <v>116</v>
      </c>
      <c r="D90" s="8" t="s">
        <v>114</v>
      </c>
    </row>
    <row r="91" spans="1:4" x14ac:dyDescent="0.25">
      <c r="A91" s="8" t="s">
        <v>113</v>
      </c>
      <c r="B91" s="8" t="s">
        <v>114</v>
      </c>
      <c r="C91" s="8" t="s">
        <v>113</v>
      </c>
      <c r="D91" s="8" t="s">
        <v>115</v>
      </c>
    </row>
    <row r="92" spans="1:4" x14ac:dyDescent="0.25">
      <c r="A92" s="8" t="s">
        <v>120</v>
      </c>
      <c r="B92" s="8" t="s">
        <v>118</v>
      </c>
      <c r="C92" s="8" t="s">
        <v>117</v>
      </c>
      <c r="D92" s="8" t="s">
        <v>118</v>
      </c>
    </row>
    <row r="93" spans="1:4" x14ac:dyDescent="0.25">
      <c r="A93" s="8" t="s">
        <v>117</v>
      </c>
      <c r="B93" s="8" t="s">
        <v>119</v>
      </c>
      <c r="C93" s="8" t="s">
        <v>124</v>
      </c>
      <c r="D93" s="8" t="s">
        <v>122</v>
      </c>
    </row>
    <row r="94" spans="1:4" x14ac:dyDescent="0.25">
      <c r="A94" s="8" t="s">
        <v>121</v>
      </c>
      <c r="B94" s="8" t="s">
        <v>122</v>
      </c>
      <c r="C94" s="8" t="s">
        <v>121</v>
      </c>
      <c r="D94" s="8" t="s">
        <v>123</v>
      </c>
    </row>
    <row r="95" spans="1:4" x14ac:dyDescent="0.25">
      <c r="A95" s="8" t="s">
        <v>128</v>
      </c>
      <c r="B95" s="8" t="s">
        <v>126</v>
      </c>
      <c r="C95" s="8" t="s">
        <v>125</v>
      </c>
      <c r="D95" s="8" t="s">
        <v>126</v>
      </c>
    </row>
    <row r="96" spans="1:4" x14ac:dyDescent="0.25">
      <c r="A96" s="8" t="s">
        <v>125</v>
      </c>
      <c r="B96" s="8" t="s">
        <v>127</v>
      </c>
      <c r="C96" s="8" t="s">
        <v>132</v>
      </c>
      <c r="D96" s="8" t="s">
        <v>130</v>
      </c>
    </row>
    <row r="97" spans="1:4" x14ac:dyDescent="0.25">
      <c r="A97" s="8" t="s">
        <v>129</v>
      </c>
      <c r="B97" s="8" t="s">
        <v>130</v>
      </c>
      <c r="C97" s="8" t="s">
        <v>129</v>
      </c>
      <c r="D97" s="8" t="s">
        <v>131</v>
      </c>
    </row>
    <row r="98" spans="1:4" x14ac:dyDescent="0.25">
      <c r="A98" s="8" t="s">
        <v>136</v>
      </c>
      <c r="B98" s="8" t="s">
        <v>134</v>
      </c>
      <c r="C98" s="8" t="s">
        <v>133</v>
      </c>
      <c r="D98" s="8" t="s">
        <v>134</v>
      </c>
    </row>
    <row r="99" spans="1:4" x14ac:dyDescent="0.25">
      <c r="A99" s="8" t="s">
        <v>133</v>
      </c>
      <c r="B99" s="8" t="s">
        <v>135</v>
      </c>
      <c r="C99" s="8" t="s">
        <v>140</v>
      </c>
      <c r="D99" s="8" t="s">
        <v>138</v>
      </c>
    </row>
    <row r="100" spans="1:4" x14ac:dyDescent="0.25">
      <c r="A100" s="8" t="s">
        <v>137</v>
      </c>
      <c r="B100" s="8" t="s">
        <v>138</v>
      </c>
      <c r="C100" s="8" t="s">
        <v>137</v>
      </c>
      <c r="D100" s="8" t="s">
        <v>139</v>
      </c>
    </row>
    <row r="101" spans="1:4" x14ac:dyDescent="0.25">
      <c r="A101" s="8" t="s">
        <v>144</v>
      </c>
      <c r="B101" s="8" t="s">
        <v>142</v>
      </c>
      <c r="C101" s="8" t="s">
        <v>141</v>
      </c>
      <c r="D101" s="8" t="s">
        <v>142</v>
      </c>
    </row>
    <row r="102" spans="1:4" x14ac:dyDescent="0.25">
      <c r="A102" s="8" t="s">
        <v>141</v>
      </c>
      <c r="B102" s="8" t="s">
        <v>143</v>
      </c>
      <c r="C102" s="8" t="s">
        <v>148</v>
      </c>
      <c r="D102" s="8" t="s">
        <v>146</v>
      </c>
    </row>
    <row r="103" spans="1:4" x14ac:dyDescent="0.25">
      <c r="A103" s="8" t="s">
        <v>145</v>
      </c>
      <c r="B103" s="8" t="s">
        <v>146</v>
      </c>
      <c r="C103" s="8" t="s">
        <v>145</v>
      </c>
      <c r="D103" s="8" t="s">
        <v>147</v>
      </c>
    </row>
    <row r="104" spans="1:4" x14ac:dyDescent="0.25">
      <c r="A104" s="8" t="s">
        <v>152</v>
      </c>
      <c r="B104" s="8" t="s">
        <v>150</v>
      </c>
      <c r="C104" s="8" t="s">
        <v>149</v>
      </c>
      <c r="D104" s="8" t="s">
        <v>150</v>
      </c>
    </row>
    <row r="105" spans="1:4" x14ac:dyDescent="0.25">
      <c r="A105" s="8" t="s">
        <v>149</v>
      </c>
      <c r="B105" s="8" t="s">
        <v>151</v>
      </c>
      <c r="C105" s="8" t="s">
        <v>156</v>
      </c>
      <c r="D105" s="8" t="s">
        <v>154</v>
      </c>
    </row>
    <row r="106" spans="1:4" x14ac:dyDescent="0.25">
      <c r="A106" s="8" t="s">
        <v>153</v>
      </c>
      <c r="B106" s="8" t="s">
        <v>154</v>
      </c>
      <c r="C106" s="8" t="s">
        <v>153</v>
      </c>
      <c r="D106" s="8" t="s">
        <v>155</v>
      </c>
    </row>
    <row r="107" spans="1:4" x14ac:dyDescent="0.25">
      <c r="A107" s="8" t="s">
        <v>160</v>
      </c>
      <c r="B107" s="8" t="s">
        <v>158</v>
      </c>
      <c r="C107" s="8" t="s">
        <v>157</v>
      </c>
      <c r="D107" s="8" t="s">
        <v>158</v>
      </c>
    </row>
    <row r="108" spans="1:4" x14ac:dyDescent="0.25">
      <c r="A108" s="8" t="s">
        <v>157</v>
      </c>
      <c r="B108" s="8" t="s">
        <v>159</v>
      </c>
      <c r="C108" s="8" t="s">
        <v>164</v>
      </c>
      <c r="D108" s="8" t="s">
        <v>162</v>
      </c>
    </row>
    <row r="109" spans="1:4" x14ac:dyDescent="0.25">
      <c r="A109" s="8" t="s">
        <v>161</v>
      </c>
      <c r="B109" s="8" t="s">
        <v>162</v>
      </c>
      <c r="C109" s="8" t="s">
        <v>161</v>
      </c>
      <c r="D109" s="8" t="s">
        <v>163</v>
      </c>
    </row>
    <row r="110" spans="1:4" x14ac:dyDescent="0.25">
      <c r="A110" s="8"/>
      <c r="B110" s="8"/>
      <c r="C110" s="8"/>
      <c r="D110" s="8"/>
    </row>
    <row r="111" spans="1:4" x14ac:dyDescent="0.25">
      <c r="A111" s="8" t="s">
        <v>77</v>
      </c>
      <c r="B111" s="8"/>
      <c r="C111" s="8"/>
      <c r="D11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opLeftCell="B2" workbookViewId="0">
      <selection activeCell="B12" sqref="B12"/>
    </sheetView>
  </sheetViews>
  <sheetFormatPr defaultRowHeight="15" x14ac:dyDescent="0.25"/>
  <cols>
    <col min="4" max="4" width="12.28515625" bestFit="1" customWidth="1"/>
    <col min="5" max="10" width="9.42578125" bestFit="1" customWidth="1"/>
    <col min="14" max="14" width="9.28515625" customWidth="1"/>
    <col min="15" max="15" width="9.5703125" bestFit="1" customWidth="1"/>
    <col min="16" max="16" width="12.42578125" customWidth="1"/>
    <col min="17" max="17" width="4.85546875" customWidth="1"/>
  </cols>
  <sheetData>
    <row r="1" spans="1:19" x14ac:dyDescent="0.25">
      <c r="B1" t="s">
        <v>79</v>
      </c>
    </row>
    <row r="2" spans="1:19" x14ac:dyDescent="0.25">
      <c r="K2" t="s">
        <v>22</v>
      </c>
      <c r="M2" s="1" t="s">
        <v>24</v>
      </c>
      <c r="P2" t="s">
        <v>166</v>
      </c>
      <c r="R2" t="s">
        <v>28</v>
      </c>
      <c r="S2" t="s">
        <v>169</v>
      </c>
    </row>
    <row r="3" spans="1:19" x14ac:dyDescent="0.25">
      <c r="C3" s="1" t="s">
        <v>170</v>
      </c>
      <c r="D3" s="4">
        <v>-3482258.5792829315</v>
      </c>
      <c r="E3" s="4">
        <v>15.061871589547128</v>
      </c>
      <c r="F3" s="4">
        <v>-3.5819177688748025E-2</v>
      </c>
      <c r="G3" s="4">
        <v>-2.0202297776684039</v>
      </c>
      <c r="H3" s="4">
        <v>-1.0332268604652342</v>
      </c>
      <c r="I3" s="4">
        <v>-5.1104110765889242E-2</v>
      </c>
      <c r="J3" s="4">
        <v>1829.1514362848793</v>
      </c>
      <c r="K3" t="s">
        <v>23</v>
      </c>
      <c r="M3" s="1" t="s">
        <v>1</v>
      </c>
      <c r="N3" s="6" t="s">
        <v>25</v>
      </c>
      <c r="P3" t="s">
        <v>167</v>
      </c>
      <c r="R3" t="s">
        <v>168</v>
      </c>
      <c r="S3" t="s">
        <v>2</v>
      </c>
    </row>
    <row r="4" spans="1:19" x14ac:dyDescent="0.25">
      <c r="A4" t="s">
        <v>20</v>
      </c>
      <c r="B4" s="16" t="s">
        <v>27</v>
      </c>
      <c r="C4" s="17" t="s">
        <v>3</v>
      </c>
      <c r="D4" s="16" t="s">
        <v>21</v>
      </c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18</v>
      </c>
      <c r="L4" s="17" t="s">
        <v>19</v>
      </c>
      <c r="M4" s="3">
        <v>2</v>
      </c>
      <c r="N4" s="1" t="s">
        <v>18</v>
      </c>
      <c r="O4" s="1" t="s">
        <v>19</v>
      </c>
      <c r="P4" t="s">
        <v>26</v>
      </c>
      <c r="R4" t="s">
        <v>0</v>
      </c>
      <c r="S4" s="7">
        <f>SUM(R5:R20)</f>
        <v>836424.05445400008</v>
      </c>
    </row>
    <row r="5" spans="1:19" x14ac:dyDescent="0.25">
      <c r="B5" s="15">
        <f>SUMPRODUCT(D$3:J$3,D5:J5)</f>
        <v>60055.659968519583</v>
      </c>
      <c r="C5" s="2">
        <v>60323</v>
      </c>
      <c r="D5" s="2">
        <v>1</v>
      </c>
      <c r="E5" s="2">
        <v>83</v>
      </c>
      <c r="F5" s="2">
        <v>234289</v>
      </c>
      <c r="G5" s="2">
        <v>2356</v>
      </c>
      <c r="H5" s="2">
        <v>1590</v>
      </c>
      <c r="I5" s="2">
        <v>107608</v>
      </c>
      <c r="J5" s="2">
        <v>1947</v>
      </c>
      <c r="K5" s="2">
        <v>1</v>
      </c>
      <c r="L5" s="2">
        <v>1</v>
      </c>
      <c r="N5" s="14">
        <v>6.3865993136849506E-7</v>
      </c>
      <c r="O5" s="14">
        <v>267.34002852390984</v>
      </c>
      <c r="P5" s="5" t="str">
        <f>[1]!WB(B5,"=",C5+N5-O5)</f>
        <v>=</v>
      </c>
      <c r="R5">
        <f>(K5*N5+L5*O5)^$M$4</f>
        <v>71470.691192643644</v>
      </c>
    </row>
    <row r="6" spans="1:19" x14ac:dyDescent="0.25">
      <c r="B6" s="15">
        <f t="shared" ref="B6:B20" si="0">SUMPRODUCT(D$3:J$3,D6:J6)</f>
        <v>61216.013941971119</v>
      </c>
      <c r="C6" s="2">
        <v>61122</v>
      </c>
      <c r="D6" s="2">
        <v>1</v>
      </c>
      <c r="E6" s="2">
        <v>88.5</v>
      </c>
      <c r="F6" s="2">
        <v>259426</v>
      </c>
      <c r="G6" s="2">
        <v>2325</v>
      </c>
      <c r="H6" s="2">
        <v>1456</v>
      </c>
      <c r="I6" s="2">
        <v>108632</v>
      </c>
      <c r="J6" s="2">
        <v>1948</v>
      </c>
      <c r="K6" s="2">
        <v>1</v>
      </c>
      <c r="L6" s="2">
        <v>1</v>
      </c>
      <c r="N6" s="14">
        <v>94.013943796665885</v>
      </c>
      <c r="O6" s="14">
        <v>1.8255076471103953E-6</v>
      </c>
      <c r="P6" s="5" t="str">
        <f>[1]!WB(B6,"=",C6+N6-O6)</f>
        <v>=</v>
      </c>
      <c r="R6">
        <f t="shared" ref="R6:R20" si="1">(K6*N6+L6*O6)^$M$4</f>
        <v>8838.6219714490035</v>
      </c>
    </row>
    <row r="7" spans="1:19" x14ac:dyDescent="0.25">
      <c r="B7" s="15">
        <f t="shared" si="0"/>
        <v>60124.712832213379</v>
      </c>
      <c r="C7" s="2">
        <v>60171</v>
      </c>
      <c r="D7" s="2">
        <v>1</v>
      </c>
      <c r="E7" s="2">
        <v>88.2</v>
      </c>
      <c r="F7" s="2">
        <v>258054</v>
      </c>
      <c r="G7" s="2">
        <v>3682</v>
      </c>
      <c r="H7" s="2">
        <v>1616</v>
      </c>
      <c r="I7" s="2">
        <v>109773</v>
      </c>
      <c r="J7" s="2">
        <v>1949</v>
      </c>
      <c r="K7" s="2">
        <v>1</v>
      </c>
      <c r="L7" s="2">
        <v>1</v>
      </c>
      <c r="N7" s="14">
        <v>3.6984182713836436E-6</v>
      </c>
      <c r="O7" s="14">
        <v>46.287171484787791</v>
      </c>
      <c r="P7" s="5" t="str">
        <f>[1]!WB(B7,"=",C7+N7-O7)</f>
        <v>=</v>
      </c>
      <c r="R7">
        <f t="shared" si="1"/>
        <v>2142.5025864408071</v>
      </c>
    </row>
    <row r="8" spans="1:19" x14ac:dyDescent="0.25">
      <c r="B8" s="15">
        <f t="shared" si="0"/>
        <v>61597.114620923996</v>
      </c>
      <c r="C8" s="2">
        <v>61187</v>
      </c>
      <c r="D8" s="2">
        <v>1</v>
      </c>
      <c r="E8" s="2">
        <v>89.5</v>
      </c>
      <c r="F8" s="2">
        <v>284599</v>
      </c>
      <c r="G8" s="2">
        <v>3351</v>
      </c>
      <c r="H8" s="2">
        <v>1650</v>
      </c>
      <c r="I8" s="2">
        <v>110929</v>
      </c>
      <c r="J8" s="2">
        <v>1950</v>
      </c>
      <c r="K8" s="2">
        <v>1</v>
      </c>
      <c r="L8" s="2">
        <v>1</v>
      </c>
      <c r="N8" s="14">
        <v>410.11461924886277</v>
      </c>
      <c r="O8" s="14">
        <v>4.1386069308216749E-7</v>
      </c>
      <c r="P8" s="5" t="str">
        <f>[1]!WB(B8,"=",C8+N8-O8)</f>
        <v>=</v>
      </c>
      <c r="R8">
        <f t="shared" si="1"/>
        <v>168194.00126110032</v>
      </c>
    </row>
    <row r="9" spans="1:19" x14ac:dyDescent="0.25">
      <c r="B9" s="15">
        <f t="shared" si="0"/>
        <v>62911.285417631734</v>
      </c>
      <c r="C9" s="2">
        <v>63221</v>
      </c>
      <c r="D9" s="2">
        <v>1</v>
      </c>
      <c r="E9" s="2">
        <v>96.2</v>
      </c>
      <c r="F9" s="2">
        <v>328975</v>
      </c>
      <c r="G9" s="2">
        <v>2099</v>
      </c>
      <c r="H9" s="2">
        <v>3099</v>
      </c>
      <c r="I9" s="2">
        <v>112075</v>
      </c>
      <c r="J9" s="2">
        <v>1951</v>
      </c>
      <c r="K9" s="2">
        <v>1</v>
      </c>
      <c r="L9" s="2">
        <v>1</v>
      </c>
      <c r="N9" s="14">
        <v>5.5194990087203664E-7</v>
      </c>
      <c r="O9" s="14">
        <v>309.71458278134986</v>
      </c>
      <c r="P9" s="5" t="str">
        <f>[1]!WB(B9,"=",C9+N9-O9)</f>
        <v>=</v>
      </c>
      <c r="R9">
        <f t="shared" si="1"/>
        <v>95923.123129319472</v>
      </c>
    </row>
    <row r="10" spans="1:19" x14ac:dyDescent="0.25">
      <c r="B10" s="15">
        <f t="shared" si="0"/>
        <v>63888.311215850525</v>
      </c>
      <c r="C10" s="2">
        <v>63639</v>
      </c>
      <c r="D10" s="2">
        <v>1</v>
      </c>
      <c r="E10" s="2">
        <v>98.1</v>
      </c>
      <c r="F10" s="2">
        <v>346999</v>
      </c>
      <c r="G10" s="2">
        <v>1932</v>
      </c>
      <c r="H10" s="2">
        <v>3594</v>
      </c>
      <c r="I10" s="2">
        <v>113270</v>
      </c>
      <c r="J10" s="2">
        <v>1952</v>
      </c>
      <c r="K10" s="2">
        <v>1</v>
      </c>
      <c r="L10" s="2">
        <v>1</v>
      </c>
      <c r="N10" s="14">
        <v>249.31121653452456</v>
      </c>
      <c r="O10" s="14">
        <v>6.8449098198160083E-7</v>
      </c>
      <c r="P10" s="5" t="str">
        <f>[1]!WB(B10,"=",C10+N10-O10)</f>
        <v>=</v>
      </c>
      <c r="R10">
        <f t="shared" si="1"/>
        <v>62156.08303122715</v>
      </c>
    </row>
    <row r="11" spans="1:19" x14ac:dyDescent="0.25">
      <c r="B11" s="15">
        <f t="shared" si="0"/>
        <v>65153.048946200404</v>
      </c>
      <c r="C11" s="2">
        <v>64989</v>
      </c>
      <c r="D11" s="2">
        <v>1</v>
      </c>
      <c r="E11" s="2">
        <v>99</v>
      </c>
      <c r="F11" s="2">
        <v>365385</v>
      </c>
      <c r="G11" s="2">
        <v>1870</v>
      </c>
      <c r="H11" s="2">
        <v>3547</v>
      </c>
      <c r="I11" s="2">
        <v>115094</v>
      </c>
      <c r="J11" s="2">
        <v>1953</v>
      </c>
      <c r="K11" s="2">
        <v>1</v>
      </c>
      <c r="L11" s="2">
        <v>1</v>
      </c>
      <c r="N11" s="14">
        <v>164.0489530233292</v>
      </c>
      <c r="O11" s="14">
        <v>1.0476410922015542E-6</v>
      </c>
      <c r="P11" s="5" t="str">
        <f>[1]!WB(B11,"=",C11+N11-O11)</f>
        <v>=</v>
      </c>
      <c r="R11">
        <f t="shared" si="1"/>
        <v>26912.059331779321</v>
      </c>
    </row>
    <row r="12" spans="1:19" x14ac:dyDescent="0.25">
      <c r="B12" s="15">
        <f t="shared" si="0"/>
        <v>63774.180351603776</v>
      </c>
      <c r="C12" s="2">
        <v>63761</v>
      </c>
      <c r="D12" s="2">
        <v>1</v>
      </c>
      <c r="E12" s="2">
        <v>100</v>
      </c>
      <c r="F12" s="2">
        <v>363112</v>
      </c>
      <c r="G12" s="2">
        <v>3578</v>
      </c>
      <c r="H12" s="2">
        <v>3350</v>
      </c>
      <c r="I12" s="2">
        <v>116219</v>
      </c>
      <c r="J12" s="2">
        <v>1954</v>
      </c>
      <c r="K12" s="2">
        <v>1</v>
      </c>
      <c r="L12" s="2">
        <v>1</v>
      </c>
      <c r="N12" s="14">
        <v>13.180370803960852</v>
      </c>
      <c r="O12" s="14">
        <v>1.6037790429038776E-5</v>
      </c>
      <c r="P12" s="5" t="str">
        <f>[1]!WB(B12,"=",C12+N12-O12)</f>
        <v>=</v>
      </c>
      <c r="R12">
        <f t="shared" si="1"/>
        <v>173.7225972982103</v>
      </c>
    </row>
    <row r="13" spans="1:19" x14ac:dyDescent="0.25">
      <c r="B13" s="15">
        <f t="shared" si="0"/>
        <v>66004.695222467184</v>
      </c>
      <c r="C13" s="2">
        <v>66019</v>
      </c>
      <c r="D13" s="2">
        <v>1</v>
      </c>
      <c r="E13" s="2">
        <v>101.2</v>
      </c>
      <c r="F13" s="2">
        <v>397469</v>
      </c>
      <c r="G13" s="2">
        <v>2904</v>
      </c>
      <c r="H13" s="2">
        <v>3048</v>
      </c>
      <c r="I13" s="2">
        <v>117388</v>
      </c>
      <c r="J13" s="2">
        <v>1955</v>
      </c>
      <c r="K13" s="2">
        <v>1</v>
      </c>
      <c r="L13" s="2">
        <v>1</v>
      </c>
      <c r="N13" s="14">
        <v>1.4606225609458792E-5</v>
      </c>
      <c r="O13" s="14">
        <v>14.304787662842729</v>
      </c>
      <c r="P13" s="5" t="str">
        <f>[1]!WB(B13,"=",C13+N13-O13)</f>
        <v>=</v>
      </c>
      <c r="R13">
        <f t="shared" si="1"/>
        <v>204.62736795714272</v>
      </c>
    </row>
    <row r="14" spans="1:19" x14ac:dyDescent="0.25">
      <c r="B14" s="15">
        <f t="shared" si="0"/>
        <v>67401.605894383043</v>
      </c>
      <c r="C14" s="2">
        <v>67857</v>
      </c>
      <c r="D14" s="2">
        <v>1</v>
      </c>
      <c r="E14" s="2">
        <v>104.6</v>
      </c>
      <c r="F14" s="2">
        <v>419180</v>
      </c>
      <c r="G14" s="2">
        <v>2822</v>
      </c>
      <c r="H14" s="2">
        <v>2857</v>
      </c>
      <c r="I14" s="2">
        <v>118734</v>
      </c>
      <c r="J14" s="2">
        <v>1956</v>
      </c>
      <c r="K14" s="2">
        <v>1</v>
      </c>
      <c r="L14" s="2">
        <v>1</v>
      </c>
      <c r="N14" s="14">
        <v>3.7155727685142978E-7</v>
      </c>
      <c r="O14" s="14">
        <v>455.39409553523251</v>
      </c>
      <c r="P14" s="5" t="str">
        <f>[1]!WB(B14,"=",C14+N14-O14)</f>
        <v>=</v>
      </c>
      <c r="R14">
        <f t="shared" si="1"/>
        <v>207383.78258676248</v>
      </c>
    </row>
    <row r="15" spans="1:19" x14ac:dyDescent="0.25">
      <c r="B15" s="15">
        <f t="shared" si="0"/>
        <v>68186.268916801084</v>
      </c>
      <c r="C15" s="2">
        <v>68169</v>
      </c>
      <c r="D15" s="2">
        <v>1</v>
      </c>
      <c r="E15" s="2">
        <v>108.4</v>
      </c>
      <c r="F15" s="2">
        <v>442769</v>
      </c>
      <c r="G15" s="2">
        <v>2936</v>
      </c>
      <c r="H15" s="2">
        <v>2798</v>
      </c>
      <c r="I15" s="2">
        <v>120445</v>
      </c>
      <c r="J15" s="2">
        <v>1957</v>
      </c>
      <c r="K15" s="2">
        <v>1</v>
      </c>
      <c r="L15" s="2">
        <v>1</v>
      </c>
      <c r="N15" s="14">
        <v>17.268933383072859</v>
      </c>
      <c r="O15" s="14">
        <v>1.0229207786725266E-5</v>
      </c>
      <c r="P15" s="5" t="str">
        <f>[1]!WB(B15,"=",C15+N15-O15)</f>
        <v>=</v>
      </c>
      <c r="R15">
        <f t="shared" si="1"/>
        <v>298.21641348412857</v>
      </c>
    </row>
    <row r="16" spans="1:19" x14ac:dyDescent="0.25">
      <c r="B16" s="15">
        <f t="shared" si="0"/>
        <v>66552.05504194973</v>
      </c>
      <c r="C16" s="2">
        <v>66513</v>
      </c>
      <c r="D16" s="2">
        <v>1</v>
      </c>
      <c r="E16" s="2">
        <v>110.8</v>
      </c>
      <c r="F16" s="2">
        <v>444546</v>
      </c>
      <c r="G16" s="2">
        <v>4681</v>
      </c>
      <c r="H16" s="2">
        <v>2637</v>
      </c>
      <c r="I16" s="2">
        <v>121950</v>
      </c>
      <c r="J16" s="2">
        <v>1958</v>
      </c>
      <c r="K16" s="2">
        <v>1</v>
      </c>
      <c r="L16" s="2">
        <v>1</v>
      </c>
      <c r="N16" s="14">
        <v>39.05504633348005</v>
      </c>
      <c r="O16" s="14">
        <v>4.3842533452069235E-6</v>
      </c>
      <c r="P16" s="5" t="str">
        <f>[1]!WB(B16,"=",C16+N16-O16)</f>
        <v>=</v>
      </c>
      <c r="R16">
        <f t="shared" si="1"/>
        <v>1525.2969865647276</v>
      </c>
    </row>
    <row r="17" spans="1:18" x14ac:dyDescent="0.25">
      <c r="B17" s="15">
        <f t="shared" si="0"/>
        <v>68810.549974158872</v>
      </c>
      <c r="C17" s="2">
        <v>68655</v>
      </c>
      <c r="D17" s="2">
        <v>1</v>
      </c>
      <c r="E17" s="2">
        <v>112.6</v>
      </c>
      <c r="F17" s="2">
        <v>482704</v>
      </c>
      <c r="G17" s="2">
        <v>3813</v>
      </c>
      <c r="H17" s="2">
        <v>2552</v>
      </c>
      <c r="I17" s="2">
        <v>123366</v>
      </c>
      <c r="J17" s="2">
        <v>1959</v>
      </c>
      <c r="K17" s="2">
        <v>1</v>
      </c>
      <c r="L17" s="2">
        <v>1</v>
      </c>
      <c r="N17" s="14">
        <v>155.54997525970765</v>
      </c>
      <c r="O17" s="14">
        <v>1.1008178453547246E-6</v>
      </c>
      <c r="P17" s="5" t="str">
        <f>[1]!WB(B17,"=",C17+N17-O17)</f>
        <v>=</v>
      </c>
      <c r="R17">
        <f t="shared" si="1"/>
        <v>24195.795145760043</v>
      </c>
    </row>
    <row r="18" spans="1:18" x14ac:dyDescent="0.25">
      <c r="B18" s="15">
        <f t="shared" si="0"/>
        <v>69649.671303694136</v>
      </c>
      <c r="C18" s="2">
        <v>69564</v>
      </c>
      <c r="D18" s="2">
        <v>1</v>
      </c>
      <c r="E18" s="2">
        <v>114.2</v>
      </c>
      <c r="F18" s="2">
        <v>502601</v>
      </c>
      <c r="G18" s="2">
        <v>3931</v>
      </c>
      <c r="H18" s="2">
        <v>2514</v>
      </c>
      <c r="I18" s="2">
        <v>125368</v>
      </c>
      <c r="J18" s="2">
        <v>1960</v>
      </c>
      <c r="K18" s="2">
        <v>1</v>
      </c>
      <c r="L18" s="2">
        <v>1</v>
      </c>
      <c r="N18" s="14">
        <v>85.671308459299652</v>
      </c>
      <c r="O18" s="14">
        <v>2.0065302335561479E-6</v>
      </c>
      <c r="P18" s="5" t="str">
        <f>[1]!WB(B18,"=",C18+N18-O18)</f>
        <v>=</v>
      </c>
      <c r="R18">
        <f t="shared" si="1"/>
        <v>7339.5734369326137</v>
      </c>
    </row>
    <row r="19" spans="1:18" x14ac:dyDescent="0.25">
      <c r="B19" s="15">
        <f t="shared" si="0"/>
        <v>68989.068487884477</v>
      </c>
      <c r="C19" s="2">
        <v>69331</v>
      </c>
      <c r="D19" s="2">
        <v>1</v>
      </c>
      <c r="E19" s="2">
        <v>115.7</v>
      </c>
      <c r="F19" s="2">
        <v>518173</v>
      </c>
      <c r="G19" s="2">
        <v>4806</v>
      </c>
      <c r="H19" s="2">
        <v>2572</v>
      </c>
      <c r="I19" s="2">
        <v>127852</v>
      </c>
      <c r="J19" s="2">
        <v>1961</v>
      </c>
      <c r="K19" s="2">
        <v>1</v>
      </c>
      <c r="L19" s="2">
        <v>1</v>
      </c>
      <c r="N19" s="14">
        <v>4.9813620759245179E-7</v>
      </c>
      <c r="O19" s="14">
        <v>341.93151023595118</v>
      </c>
      <c r="P19" s="5" t="str">
        <f>[1]!WB(B19,"=",C19+N19-O19)</f>
        <v>=</v>
      </c>
      <c r="R19">
        <f t="shared" si="1"/>
        <v>116917.15803289533</v>
      </c>
    </row>
    <row r="20" spans="1:18" x14ac:dyDescent="0.25">
      <c r="B20" s="15">
        <f t="shared" si="0"/>
        <v>70757.757826209068</v>
      </c>
      <c r="C20" s="2">
        <v>70551</v>
      </c>
      <c r="D20" s="2">
        <v>1</v>
      </c>
      <c r="E20" s="2">
        <v>116.9</v>
      </c>
      <c r="F20" s="2">
        <v>554894</v>
      </c>
      <c r="G20" s="2">
        <v>4007</v>
      </c>
      <c r="H20" s="2">
        <v>2827</v>
      </c>
      <c r="I20" s="2">
        <v>130081</v>
      </c>
      <c r="J20" s="2">
        <v>1962</v>
      </c>
      <c r="K20" s="2">
        <v>1</v>
      </c>
      <c r="L20" s="2">
        <v>1</v>
      </c>
      <c r="N20" s="14">
        <v>206.75782703582604</v>
      </c>
      <c r="O20" s="14">
        <v>8.2659291549396905E-7</v>
      </c>
      <c r="P20" s="5" t="str">
        <f>[1]!WB(B20,"=",C20+N20-O20)</f>
        <v>=</v>
      </c>
      <c r="R20">
        <f t="shared" si="1"/>
        <v>42748.799382385674</v>
      </c>
    </row>
    <row r="21" spans="1:18" x14ac:dyDescent="0.25">
      <c r="N21" s="14"/>
      <c r="O21" s="14"/>
      <c r="P21" s="5"/>
    </row>
    <row r="22" spans="1:18" x14ac:dyDescent="0.25">
      <c r="E22" t="s">
        <v>165</v>
      </c>
    </row>
    <row r="23" spans="1:18" x14ac:dyDescent="0.25">
      <c r="A23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6"/>
  <sheetViews>
    <sheetView tabSelected="1" workbookViewId="0">
      <selection activeCell="F19" sqref="F19"/>
    </sheetView>
  </sheetViews>
  <sheetFormatPr defaultRowHeight="15" x14ac:dyDescent="0.25"/>
  <sheetData>
    <row r="1" spans="1:1" ht="18.75" x14ac:dyDescent="0.3">
      <c r="A1" s="18" t="s">
        <v>15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175</v>
      </c>
    </row>
    <row r="5" spans="1:1" x14ac:dyDescent="0.25">
      <c r="A5" t="s">
        <v>179</v>
      </c>
    </row>
    <row r="6" spans="1:1" x14ac:dyDescent="0.25">
      <c r="A6" t="s">
        <v>13</v>
      </c>
    </row>
    <row r="7" spans="1:1" x14ac:dyDescent="0.25">
      <c r="A7" t="s">
        <v>14</v>
      </c>
    </row>
    <row r="8" spans="1:1" x14ac:dyDescent="0.25">
      <c r="A8" t="s">
        <v>16</v>
      </c>
    </row>
    <row r="9" spans="1:1" x14ac:dyDescent="0.25">
      <c r="A9" t="s">
        <v>176</v>
      </c>
    </row>
    <row r="10" spans="1:1" x14ac:dyDescent="0.25">
      <c r="A10" t="s">
        <v>12</v>
      </c>
    </row>
    <row r="11" spans="1:1" x14ac:dyDescent="0.25">
      <c r="A11" t="s">
        <v>81</v>
      </c>
    </row>
    <row r="12" spans="1:1" x14ac:dyDescent="0.25">
      <c r="A12" t="s">
        <v>80</v>
      </c>
    </row>
    <row r="14" spans="1:1" x14ac:dyDescent="0.25">
      <c r="A14" t="s">
        <v>17</v>
      </c>
    </row>
    <row r="15" spans="1:1" x14ac:dyDescent="0.25">
      <c r="A15" t="s">
        <v>180</v>
      </c>
    </row>
    <row r="16" spans="1:1" x14ac:dyDescent="0.25">
      <c r="A16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RegressModel</vt:lpstr>
      <vt:lpstr>Comments</vt:lpstr>
      <vt:lpstr>WBFREERange0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2021-01-22T14:46:08Z</dcterms:created>
  <dcterms:modified xsi:type="dcterms:W3CDTF">2024-03-26T19:28:54Z</dcterms:modified>
</cp:coreProperties>
</file>