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242EE036-0B77-476C-B3DB-C1DB3E2A1E81}" xr6:coauthVersionLast="47" xr6:coauthVersionMax="47" xr10:uidLastSave="{00000000-0000-0000-0000-000000000000}"/>
  <bookViews>
    <workbookView xWindow="810" yWindow="1570" windowWidth="18270" windowHeight="9730" activeTab="1" xr2:uid="{00000000-000D-0000-FFFF-FFFF00000000}"/>
  </bookViews>
  <sheets>
    <sheet name="WB! Status" sheetId="18" r:id="rId1"/>
    <sheet name="Model" sheetId="1" r:id="rId2"/>
    <sheet name="Comments" sheetId="13" r:id="rId3"/>
  </sheets>
  <externalReferences>
    <externalReference r:id="rId4"/>
  </externalReferences>
  <definedNames>
    <definedName name="WBMIN">Model!$C$10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1" l="1"/>
  <c r="B10" i="1" s="1"/>
  <c r="C14" i="1"/>
  <c r="C10" i="1" s="1"/>
  <c r="F14" i="1"/>
  <c r="G14" i="1"/>
  <c r="H14" i="1"/>
  <c r="D22" i="1"/>
  <c r="B9" i="1"/>
  <c r="D14" i="1"/>
  <c r="H22" i="1"/>
</calcChain>
</file>

<file path=xl/sharedStrings.xml><?xml version="1.0" encoding="utf-8"?>
<sst xmlns="http://schemas.openxmlformats.org/spreadsheetml/2006/main" count="102" uniqueCount="94">
  <si>
    <t>Tcost Pt</t>
  </si>
  <si>
    <t>Vol Pt</t>
  </si>
  <si>
    <t>Units needed:</t>
  </si>
  <si>
    <t>Pt wgt</t>
  </si>
  <si>
    <t>Amt to buy</t>
  </si>
  <si>
    <t xml:space="preserve"> Cost</t>
  </si>
  <si>
    <t>Cost</t>
  </si>
  <si>
    <t xml:space="preserve"> Sum to 1</t>
  </si>
  <si>
    <t>Sum to 1</t>
  </si>
  <si>
    <t>Two vendors each offer their own price curve (piecewise linear).</t>
  </si>
  <si>
    <t>How much should we buy from each to minimize total cost?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</si>
  <si>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</si>
  <si>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</si>
  <si>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</si>
  <si>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Adjustables                      9         Unlimited</t>
  </si>
  <si>
    <t xml:space="preserve">         Continuous                     9</t>
  </si>
  <si>
    <t xml:space="preserve">         Free                           0</t>
  </si>
  <si>
    <t xml:space="preserve">       Constants                       19</t>
  </si>
  <si>
    <t xml:space="preserve">     Strings                            0</t>
  </si>
  <si>
    <t xml:space="preserve">     Constraints                        3         Unlimited</t>
  </si>
  <si>
    <t xml:space="preserve">   Coefficients                        37</t>
  </si>
  <si>
    <t xml:space="preserve"> End of Report</t>
  </si>
  <si>
    <t xml:space="preserve"> DATE GENERATED:</t>
  </si>
  <si>
    <t>Total bought:</t>
  </si>
  <si>
    <t xml:space="preserve"> : Total cost (minimize)</t>
  </si>
  <si>
    <t xml:space="preserve">   Total Cells                         39</t>
  </si>
  <si>
    <t xml:space="preserve">     Numerics                          36</t>
  </si>
  <si>
    <t xml:space="preserve">       Formulas                         8</t>
  </si>
  <si>
    <t xml:space="preserve"> NON-DEFAULT SETTINGS:</t>
  </si>
  <si>
    <t>Data</t>
  </si>
  <si>
    <t xml:space="preserve"> &lt;&lt;== Two weights adjacent ==&gt;&gt;</t>
  </si>
  <si>
    <t>Click on What'sBest! | Integers | Special Ordered Set  |  Type 2</t>
  </si>
  <si>
    <t>(PieceWiseSOS2.xls)</t>
  </si>
  <si>
    <t xml:space="preserve"> &lt;&lt;== Constraint, bought = needed.</t>
  </si>
  <si>
    <t xml:space="preserve">         Integers/Binaries            0/9         Unlimited</t>
  </si>
  <si>
    <t>Purchasing with a Nonlinear Price Schedule.</t>
  </si>
  <si>
    <r>
      <t xml:space="preserve">  We use the SOS2 capability of What's</t>
    </r>
    <r>
      <rPr>
        <i/>
        <sz val="12"/>
        <color indexed="8"/>
        <rFont val="Calibri"/>
        <family val="2"/>
      </rPr>
      <t>Best</t>
    </r>
    <r>
      <rPr>
        <sz val="12"/>
        <color indexed="8"/>
        <rFont val="Calibri"/>
        <family val="2"/>
      </rPr>
      <t>! to represent piecewise linear cost curves.</t>
    </r>
  </si>
  <si>
    <t>For each price curve, we enter the (vol, total_cost) pairs at the breakpoints.</t>
  </si>
  <si>
    <t>The SOS2 (Special Ordered Set) constraint restricts the nonzeros in a vector to be: a) at most 2, and b) adjacent.</t>
  </si>
  <si>
    <t xml:space="preserve">   This example illustrates a piecewise linear CONTINUOUS cost curve.</t>
  </si>
  <si>
    <t>The cost curve for a vendor that offers "Incremental units" quantity discounts</t>
  </si>
  <si>
    <t>where the discount applies only to units beyond the price break,</t>
  </si>
  <si>
    <t>is a special case of a piecewise linear continuous cost curve.</t>
  </si>
  <si>
    <t xml:space="preserve">   If a vendor offers "All units" quantity discounts,</t>
  </si>
  <si>
    <t>where the discount applies to all units if the total quantity is beyond the price break,</t>
  </si>
  <si>
    <t>then the total cost curve is discontinuous at the break points.  The total</t>
  </si>
  <si>
    <t>cost curve has the familiar saw tooth form.</t>
  </si>
  <si>
    <t xml:space="preserve">  The SOS2 approached illustrated here nevertheless can still be </t>
  </si>
  <si>
    <t>applied in practical situations, but you will need twice as many points</t>
  </si>
  <si>
    <t>as there are break points.  For example, suppose you have a break point</t>
  </si>
  <si>
    <t>at 1000 units, where the discount applies if the total quantity is 1000 or more.</t>
  </si>
  <si>
    <t>The discount does not apply at 999 units or less.</t>
  </si>
  <si>
    <t>In the total cost table, you will need one point at 999 and another point at 1000,</t>
  </si>
  <si>
    <t>i.e., to points for each break point.</t>
  </si>
  <si>
    <t xml:space="preserve"> OBJECTIVE VALUE:        </t>
  </si>
  <si>
    <t xml:space="preserve"> BEST OBJECTIVE BOUND:   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</si>
  <si>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</si>
  <si>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</si>
  <si>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</si>
  <si>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</si>
  <si>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</si>
  <si>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</si>
  <si>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</si>
  <si>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</si>
  <si>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</si>
  <si>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</si>
  <si>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</si>
  <si>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</si>
  <si>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</si>
  <si>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  Minimum coefficient value:        1  on Model!B10</t>
  </si>
  <si>
    <t xml:space="preserve">   Minimum coefficient in formula:   Model!B9</t>
  </si>
  <si>
    <t xml:space="preserve">   Maximum coefficient value:        55  on Model!D19</t>
  </si>
  <si>
    <t xml:space="preserve">   Maximum coefficient in formula:   Model!C14</t>
  </si>
  <si>
    <t xml:space="preserve"> MODEL TYPE:</t>
  </si>
  <si>
    <t>Mixed Integer / Linear (Mixed Integer Linear Program)</t>
  </si>
  <si>
    <t xml:space="preserve"> SOLUTION STATUS:        </t>
  </si>
  <si>
    <t xml:space="preserve">GLOBALLY OPTIMAL  </t>
  </si>
  <si>
    <t xml:space="preserve"> OPTIMALITY TOLERANCES:  </t>
  </si>
  <si>
    <t>Branch-and-Bound</t>
  </si>
  <si>
    <t xml:space="preserve">   Special Ordered Set WBSOSx or Cardinality WBCARD Function:   Detected</t>
  </si>
  <si>
    <r>
      <t xml:space="preserve">   The key things you have to do to represent a piecewise linear cost curve in What's</t>
    </r>
    <r>
      <rPr>
        <i/>
        <sz val="11"/>
        <color theme="1"/>
        <rFont val="Calibri"/>
        <family val="2"/>
        <scheme val="minor"/>
      </rPr>
      <t>Best</t>
    </r>
    <r>
      <rPr>
        <sz val="11"/>
        <color theme="1"/>
        <rFont val="Calibri"/>
        <family val="2"/>
        <scheme val="minor"/>
      </rPr>
      <t xml:space="preserve">! is to </t>
    </r>
  </si>
  <si>
    <t xml:space="preserve">  1) compute the total cost incurred at each breakpoint, e.g., columns C and G above,</t>
  </si>
  <si>
    <t xml:space="preserve">  2) define an Adjustable variable ( the weight applied) for each breakpoint, e.g., columns D and H above,</t>
  </si>
  <si>
    <t xml:space="preserve">  3) add a constraint for each piecewise linear curve that the weights sum to 1, e.g., cells D14 and H14 above,</t>
  </si>
  <si>
    <t xml:space="preserve">  4) define a WBSOS2 constraint that the nonzero weights for each curve can be at most 2 and the must be adjacent,</t>
  </si>
  <si>
    <t xml:space="preserve">             e.g., cells D22 and H22 above.  To do this:</t>
  </si>
  <si>
    <t>We need to buy a specified number of units of a commodity.</t>
  </si>
  <si>
    <t>Vendor A</t>
  </si>
  <si>
    <t>Vendor B</t>
  </si>
  <si>
    <t xml:space="preserve">   Quantity discount, SOS2,   Special ordered set,  What'sBest;</t>
  </si>
  <si>
    <t xml:space="preserve"> What'sBest!® 18.0.2.3 (Feb 01, 2024) - Lib.:14.0.5099.342 - 64-bit - Status Report -</t>
  </si>
  <si>
    <t xml:space="preserve"> - linus@lindo.com - 64-bit  -</t>
  </si>
  <si>
    <t xml:space="preserve">   Nonlinears/Quadratics              0/0         Unlimited</t>
  </si>
  <si>
    <t>Keywords: Excel, Interpolation,  Linearization, Non-convex Function, Nonlinear, Piecewise Linear,  Purchasing,  What'sBest;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</si>
</sst>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\ dd\,\ yyyy"/>
    <numFmt numFmtId="165" formatCode="hh:mm\ AM/PM"/>
    <numFmt numFmtId="166" formatCode="#,##0.0##############"/>
  </numFmts>
  <fonts count="14" x14ac:knownFonts="1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i/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indexed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b/>
      <sz val="11"/>
      <color rgb="FF3F3F3F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CC"/>
      </patternFill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">
    <xf numFmtId="0" fontId="0" fillId="0" borderId="0"/>
    <xf numFmtId="0" fontId="3" fillId="0" borderId="0" applyNumberFormat="0" applyFont="0" applyFill="0" applyBorder="0" applyAlignment="0">
      <protection locked="0"/>
    </xf>
    <xf numFmtId="0" fontId="3" fillId="2" borderId="0" applyNumberFormat="0" applyBorder="0" applyAlignment="0">
      <protection locked="0"/>
    </xf>
    <xf numFmtId="0" fontId="3" fillId="3" borderId="1" applyNumberFormat="0" applyFont="0" applyAlignment="0" applyProtection="0"/>
    <xf numFmtId="0" fontId="12" fillId="4" borderId="2" applyNumberFormat="0" applyAlignment="0" applyProtection="0"/>
  </cellStyleXfs>
  <cellXfs count="20">
    <xf numFmtId="0" fontId="0" fillId="0" borderId="0" xfId="0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3" fillId="3" borderId="1" xfId="3" applyFont="1" applyAlignment="1">
      <alignment horizontal="right"/>
    </xf>
    <xf numFmtId="0" fontId="3" fillId="3" borderId="1" xfId="3" applyFont="1"/>
    <xf numFmtId="0" fontId="5" fillId="0" borderId="0" xfId="1" applyFont="1" applyAlignment="1">
      <alignment horizontal="right"/>
      <protection locked="0"/>
    </xf>
    <xf numFmtId="0" fontId="3" fillId="2" borderId="0" xfId="2">
      <protection locked="0"/>
    </xf>
    <xf numFmtId="0" fontId="0" fillId="0" borderId="0" xfId="0" applyAlignment="1" applyProtection="1">
      <alignment horizontal="center"/>
      <protection locked="0"/>
    </xf>
    <xf numFmtId="0" fontId="6" fillId="0" borderId="0" xfId="0" applyFont="1"/>
    <xf numFmtId="0" fontId="7" fillId="0" borderId="0" xfId="0" applyFont="1"/>
    <xf numFmtId="0" fontId="0" fillId="0" borderId="0" xfId="0" quotePrefix="1"/>
    <xf numFmtId="0" fontId="8" fillId="0" borderId="0" xfId="0" applyFont="1"/>
    <xf numFmtId="0" fontId="9" fillId="0" borderId="0" xfId="0" applyFont="1"/>
    <xf numFmtId="0" fontId="10" fillId="0" borderId="0" xfId="0" applyFont="1"/>
    <xf numFmtId="164" fontId="10" fillId="0" borderId="0" xfId="0" applyNumberFormat="1" applyFont="1" applyAlignment="1">
      <alignment horizontal="left"/>
    </xf>
    <xf numFmtId="165" fontId="10" fillId="0" borderId="0" xfId="0" applyNumberFormat="1" applyFont="1" applyAlignment="1">
      <alignment horizontal="left"/>
    </xf>
    <xf numFmtId="166" fontId="10" fillId="0" borderId="0" xfId="0" applyNumberFormat="1" applyFont="1" applyAlignment="1">
      <alignment horizontal="left"/>
    </xf>
    <xf numFmtId="0" fontId="11" fillId="0" borderId="0" xfId="0" applyFont="1"/>
    <xf numFmtId="0" fontId="12" fillId="4" borderId="2" xfId="4" applyAlignment="1">
      <alignment horizontal="right"/>
    </xf>
    <xf numFmtId="0" fontId="12" fillId="4" borderId="2" xfId="4"/>
  </cellXfs>
  <cellStyles count="5">
    <cellStyle name="Adjustable" xfId="1" xr:uid="{00000000-0005-0000-0000-000000000000}"/>
    <cellStyle name="Best" xfId="2" xr:uid="{00000000-0005-0000-0000-000001000000}"/>
    <cellStyle name="Normal" xfId="0" builtinId="0"/>
    <cellStyle name="Note" xfId="3" builtinId="10"/>
    <cellStyle name="Output" xfId="4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Vendor</a:t>
            </a:r>
            <a:r>
              <a:rPr lang="en-US" baseline="0"/>
              <a:t> A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312922349388368"/>
          <c:y val="0.14680428117268693"/>
          <c:w val="0.7367018739048824"/>
          <c:h val="0.68308051332230657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Model!$B$16:$B$19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12</c:v>
                </c:pt>
                <c:pt idx="3">
                  <c:v>20</c:v>
                </c:pt>
              </c:numCache>
            </c:numRef>
          </c:xVal>
          <c:yVal>
            <c:numRef>
              <c:f>Model!$C$16:$C$19</c:f>
              <c:numCache>
                <c:formatCode>General</c:formatCode>
                <c:ptCount val="4"/>
                <c:pt idx="0">
                  <c:v>0</c:v>
                </c:pt>
                <c:pt idx="1">
                  <c:v>8</c:v>
                </c:pt>
                <c:pt idx="2">
                  <c:v>35</c:v>
                </c:pt>
                <c:pt idx="3">
                  <c:v>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C6-4C09-AE00-0CFF44BB28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2348848"/>
        <c:axId val="1962363824"/>
      </c:scatterChart>
      <c:valAx>
        <c:axId val="1962348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2363824"/>
        <c:crosses val="autoZero"/>
        <c:crossBetween val="midCat"/>
      </c:valAx>
      <c:valAx>
        <c:axId val="1962363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2348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Vendor</a:t>
            </a:r>
            <a:r>
              <a:rPr lang="en-US" baseline="0"/>
              <a:t> B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Model!$F$16:$F$20</c:f>
              <c:numCache>
                <c:formatCode>General</c:formatCode>
                <c:ptCount val="5"/>
                <c:pt idx="0">
                  <c:v>0</c:v>
                </c:pt>
                <c:pt idx="1">
                  <c:v>4</c:v>
                </c:pt>
                <c:pt idx="2">
                  <c:v>12</c:v>
                </c:pt>
                <c:pt idx="3">
                  <c:v>19</c:v>
                </c:pt>
                <c:pt idx="4">
                  <c:v>24</c:v>
                </c:pt>
              </c:numCache>
            </c:numRef>
          </c:xVal>
          <c:yVal>
            <c:numRef>
              <c:f>Model!$G$16:$G$20</c:f>
              <c:numCache>
                <c:formatCode>General</c:formatCode>
                <c:ptCount val="5"/>
                <c:pt idx="0">
                  <c:v>0</c:v>
                </c:pt>
                <c:pt idx="1">
                  <c:v>10</c:v>
                </c:pt>
                <c:pt idx="2">
                  <c:v>36</c:v>
                </c:pt>
                <c:pt idx="3">
                  <c:v>50</c:v>
                </c:pt>
                <c:pt idx="4">
                  <c:v>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5F-44F0-8132-9C8A9A9709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2387952"/>
        <c:axId val="1962390864"/>
      </c:scatterChart>
      <c:valAx>
        <c:axId val="1962387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2390864"/>
        <c:crosses val="autoZero"/>
        <c:crossBetween val="midCat"/>
      </c:valAx>
      <c:valAx>
        <c:axId val="1962390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2387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251732</xdr:colOff>
      <xdr:row>1</xdr:row>
      <xdr:rowOff>40821</xdr:rowOff>
    </xdr:from>
    <xdr:to>
      <xdr:col>14</xdr:col>
      <xdr:colOff>554489</xdr:colOff>
      <xdr:row>10</xdr:row>
      <xdr:rowOff>122464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101F1B3-50ED-47A1-87BB-9C140DDD3B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251731</xdr:colOff>
      <xdr:row>12</xdr:row>
      <xdr:rowOff>102052</xdr:rowOff>
    </xdr:from>
    <xdr:to>
      <xdr:col>14</xdr:col>
      <xdr:colOff>353785</xdr:colOff>
      <xdr:row>20</xdr:row>
      <xdr:rowOff>149678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0CF72E1-8CEC-45B2-94C6-9F4AAA720D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gram%20Files\Microsoft%20Office\root\Office16\Library\LindoWB\wba.xlam" TargetMode="External"/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  <definedName name="WBSOS2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4C693-7F2A-4C8D-B0B6-1E3C0BDCE816}">
  <dimension ref="A1:C61"/>
  <sheetViews>
    <sheetView showGridLines="0" workbookViewId="0"/>
  </sheetViews>
  <sheetFormatPr defaultRowHeight="14.5" x14ac:dyDescent="0.35"/>
  <cols>
    <col min="1" max="3" width="30.6328125" customWidth="1"/>
  </cols>
  <sheetData>
    <row r="1" spans="1:3" x14ac:dyDescent="0.35">
      <c r="A1" s="13" t="s">
        <v>90</v>
      </c>
      <c r="B1" s="13"/>
      <c r="C1" s="13"/>
    </row>
    <row r="2" spans="1:3" x14ac:dyDescent="0.35">
      <c r="A2" s="13" t="s">
        <v>91</v>
      </c>
      <c r="B2" s="13"/>
      <c r="C2" s="13"/>
    </row>
    <row r="3" spans="1:3" x14ac:dyDescent="0.35">
      <c r="A3" s="13"/>
      <c r="B3" s="13"/>
      <c r="C3" s="13"/>
    </row>
    <row r="4" spans="1:3" x14ac:dyDescent="0.35">
      <c r="A4" s="13" t="s">
        <v>22</v>
      </c>
      <c r="B4" s="14">
        <v>45338.877557870372</v>
      </c>
      <c r="C4" s="15">
        <v>45338.877557870372</v>
      </c>
    </row>
    <row r="5" spans="1:3" x14ac:dyDescent="0.35">
      <c r="A5" s="13"/>
      <c r="B5" s="13"/>
      <c r="C5" s="13"/>
    </row>
    <row r="6" spans="1:3" x14ac:dyDescent="0.35">
      <c r="A6" s="13"/>
      <c r="B6" s="13"/>
      <c r="C6" s="13"/>
    </row>
    <row r="7" spans="1:3" x14ac:dyDescent="0.35">
      <c r="A7" s="13" t="s">
        <v>11</v>
      </c>
      <c r="B7" s="13"/>
      <c r="C7" s="13"/>
    </row>
    <row r="8" spans="1:3" x14ac:dyDescent="0.35">
      <c r="A8" s="13"/>
      <c r="B8" s="13"/>
      <c r="C8" s="13"/>
    </row>
    <row r="9" spans="1:3" x14ac:dyDescent="0.35">
      <c r="A9" s="13" t="s">
        <v>12</v>
      </c>
      <c r="B9" s="13"/>
      <c r="C9" s="13"/>
    </row>
    <row r="10" spans="1:3" x14ac:dyDescent="0.35">
      <c r="A10" s="13" t="s">
        <v>13</v>
      </c>
      <c r="B10" s="13"/>
      <c r="C10" s="13"/>
    </row>
    <row r="11" spans="1:3" x14ac:dyDescent="0.35">
      <c r="A11" s="13" t="s">
        <v>25</v>
      </c>
      <c r="B11" s="13"/>
      <c r="C11" s="13"/>
    </row>
    <row r="12" spans="1:3" x14ac:dyDescent="0.35">
      <c r="A12" s="13" t="s">
        <v>26</v>
      </c>
      <c r="B12" s="13"/>
      <c r="C12" s="13"/>
    </row>
    <row r="13" spans="1:3" x14ac:dyDescent="0.35">
      <c r="A13" s="13" t="s">
        <v>14</v>
      </c>
      <c r="B13" s="13"/>
      <c r="C13" s="13"/>
    </row>
    <row r="14" spans="1:3" x14ac:dyDescent="0.35">
      <c r="A14" s="13" t="s">
        <v>15</v>
      </c>
      <c r="B14" s="13"/>
      <c r="C14" s="13"/>
    </row>
    <row r="15" spans="1:3" x14ac:dyDescent="0.35">
      <c r="A15" s="13" t="s">
        <v>16</v>
      </c>
      <c r="B15" s="13"/>
      <c r="C15" s="13"/>
    </row>
    <row r="16" spans="1:3" x14ac:dyDescent="0.35">
      <c r="A16" s="13" t="s">
        <v>34</v>
      </c>
      <c r="B16" s="13"/>
      <c r="C16" s="13"/>
    </row>
    <row r="17" spans="1:3" x14ac:dyDescent="0.35">
      <c r="A17" s="13" t="s">
        <v>17</v>
      </c>
      <c r="B17" s="13"/>
      <c r="C17" s="13"/>
    </row>
    <row r="18" spans="1:3" x14ac:dyDescent="0.35">
      <c r="A18" s="13" t="s">
        <v>27</v>
      </c>
      <c r="B18" s="13"/>
      <c r="C18" s="13"/>
    </row>
    <row r="19" spans="1:3" x14ac:dyDescent="0.35">
      <c r="A19" s="13" t="s">
        <v>18</v>
      </c>
      <c r="B19" s="13"/>
      <c r="C19" s="13"/>
    </row>
    <row r="20" spans="1:3" x14ac:dyDescent="0.35">
      <c r="A20" s="13" t="s">
        <v>19</v>
      </c>
      <c r="B20" s="13"/>
      <c r="C20" s="13"/>
    </row>
    <row r="21" spans="1:3" x14ac:dyDescent="0.35">
      <c r="A21" s="13" t="s">
        <v>92</v>
      </c>
      <c r="B21" s="13"/>
      <c r="C21" s="13"/>
    </row>
    <row r="22" spans="1:3" x14ac:dyDescent="0.35">
      <c r="A22" s="13" t="s">
        <v>20</v>
      </c>
      <c r="B22" s="13"/>
      <c r="C22" s="13"/>
    </row>
    <row r="23" spans="1:3" x14ac:dyDescent="0.35">
      <c r="A23" s="13"/>
      <c r="B23" s="13"/>
      <c r="C23" s="13"/>
    </row>
    <row r="24" spans="1:3" x14ac:dyDescent="0.35">
      <c r="A24" s="13" t="s">
        <v>69</v>
      </c>
      <c r="B24" s="13"/>
      <c r="C24" s="13"/>
    </row>
    <row r="25" spans="1:3" x14ac:dyDescent="0.35">
      <c r="A25" s="13" t="s">
        <v>70</v>
      </c>
      <c r="B25" s="13"/>
      <c r="C25" s="13"/>
    </row>
    <row r="26" spans="1:3" x14ac:dyDescent="0.35">
      <c r="A26" s="13" t="s">
        <v>71</v>
      </c>
      <c r="B26" s="13"/>
      <c r="C26" s="13"/>
    </row>
    <row r="27" spans="1:3" x14ac:dyDescent="0.35">
      <c r="A27" s="13" t="s">
        <v>72</v>
      </c>
      <c r="B27" s="13"/>
      <c r="C27" s="13"/>
    </row>
    <row r="28" spans="1:3" x14ac:dyDescent="0.35">
      <c r="A28" s="13"/>
      <c r="B28" s="13"/>
      <c r="C28" s="13"/>
    </row>
    <row r="29" spans="1:3" x14ac:dyDescent="0.35">
      <c r="A29" s="13" t="s">
        <v>73</v>
      </c>
      <c r="B29" s="13" t="s">
        <v>74</v>
      </c>
      <c r="C29" s="13"/>
    </row>
    <row r="30" spans="1:3" x14ac:dyDescent="0.35">
      <c r="A30" s="13"/>
      <c r="B30" s="13"/>
      <c r="C30" s="13"/>
    </row>
    <row r="31" spans="1:3" x14ac:dyDescent="0.35">
      <c r="A31" s="13" t="s">
        <v>75</v>
      </c>
      <c r="B31" s="17" t="s">
        <v>76</v>
      </c>
      <c r="C31" s="13"/>
    </row>
    <row r="32" spans="1:3" x14ac:dyDescent="0.35">
      <c r="A32" s="13"/>
      <c r="B32" s="13"/>
      <c r="C32" s="13"/>
    </row>
    <row r="33" spans="1:3" x14ac:dyDescent="0.35">
      <c r="A33" s="13" t="s">
        <v>54</v>
      </c>
      <c r="B33" s="16">
        <v>46</v>
      </c>
      <c r="C33" s="13"/>
    </row>
    <row r="34" spans="1:3" x14ac:dyDescent="0.35">
      <c r="A34" s="13"/>
      <c r="B34" s="13"/>
      <c r="C34" s="13"/>
    </row>
    <row r="35" spans="1:3" x14ac:dyDescent="0.35">
      <c r="A35" s="13" t="s">
        <v>55</v>
      </c>
      <c r="B35" s="16">
        <v>46</v>
      </c>
      <c r="C35" s="13"/>
    </row>
    <row r="36" spans="1:3" x14ac:dyDescent="0.35">
      <c r="A36" s="13"/>
      <c r="B36" s="13"/>
      <c r="C36" s="13"/>
    </row>
    <row r="37" spans="1:3" x14ac:dyDescent="0.35">
      <c r="A37" s="13" t="s">
        <v>77</v>
      </c>
      <c r="B37" s="16">
        <v>9.9999999999999995E-7</v>
      </c>
      <c r="C37" s="13"/>
    </row>
    <row r="38" spans="1:3" x14ac:dyDescent="0.35">
      <c r="A38" s="13"/>
      <c r="B38" s="13"/>
      <c r="C38" s="13"/>
    </row>
    <row r="39" spans="1:3" x14ac:dyDescent="0.35">
      <c r="A39" s="13" t="s">
        <v>56</v>
      </c>
      <c r="B39" s="16">
        <v>8.8817841970012997E-16</v>
      </c>
      <c r="C39" s="13"/>
    </row>
    <row r="40" spans="1:3" x14ac:dyDescent="0.35">
      <c r="A40" s="13"/>
      <c r="B40" s="13"/>
      <c r="C40" s="13"/>
    </row>
    <row r="41" spans="1:3" x14ac:dyDescent="0.35">
      <c r="A41" s="13" t="s">
        <v>57</v>
      </c>
      <c r="B41" s="13" t="s">
        <v>58</v>
      </c>
      <c r="C41" s="13"/>
    </row>
    <row r="42" spans="1:3" x14ac:dyDescent="0.35">
      <c r="A42" s="13"/>
      <c r="B42" s="13"/>
      <c r="C42" s="13"/>
    </row>
    <row r="43" spans="1:3" x14ac:dyDescent="0.35">
      <c r="A43" s="13" t="s">
        <v>59</v>
      </c>
      <c r="B43" s="13" t="s">
        <v>78</v>
      </c>
      <c r="C43" s="13"/>
    </row>
    <row r="44" spans="1:3" x14ac:dyDescent="0.35">
      <c r="A44" s="13"/>
      <c r="B44" s="13"/>
      <c r="C44" s="13"/>
    </row>
    <row r="45" spans="1:3" x14ac:dyDescent="0.35">
      <c r="A45" s="13" t="s">
        <v>60</v>
      </c>
      <c r="B45" s="16">
        <v>18</v>
      </c>
      <c r="C45" s="13"/>
    </row>
    <row r="46" spans="1:3" x14ac:dyDescent="0.35">
      <c r="A46" s="13"/>
      <c r="B46" s="13"/>
      <c r="C46" s="13"/>
    </row>
    <row r="47" spans="1:3" x14ac:dyDescent="0.35">
      <c r="A47" s="13" t="s">
        <v>61</v>
      </c>
      <c r="B47" s="16">
        <v>0</v>
      </c>
      <c r="C47" s="13"/>
    </row>
    <row r="48" spans="1:3" x14ac:dyDescent="0.35">
      <c r="A48" s="13"/>
      <c r="B48" s="13"/>
      <c r="C48" s="13"/>
    </row>
    <row r="49" spans="1:3" x14ac:dyDescent="0.35">
      <c r="A49" s="13" t="s">
        <v>62</v>
      </c>
      <c r="B49" s="16">
        <v>0</v>
      </c>
      <c r="C49" s="13"/>
    </row>
    <row r="50" spans="1:3" x14ac:dyDescent="0.35">
      <c r="A50" s="13"/>
      <c r="B50" s="13"/>
      <c r="C50" s="13"/>
    </row>
    <row r="51" spans="1:3" x14ac:dyDescent="0.35">
      <c r="A51" s="13" t="s">
        <v>63</v>
      </c>
      <c r="B51" s="13" t="s">
        <v>64</v>
      </c>
      <c r="C51" s="13"/>
    </row>
    <row r="52" spans="1:3" x14ac:dyDescent="0.35">
      <c r="A52" s="13" t="s">
        <v>65</v>
      </c>
      <c r="B52" s="13" t="s">
        <v>64</v>
      </c>
      <c r="C52" s="13"/>
    </row>
    <row r="53" spans="1:3" x14ac:dyDescent="0.35">
      <c r="A53" s="13" t="s">
        <v>66</v>
      </c>
      <c r="B53" s="13" t="s">
        <v>64</v>
      </c>
      <c r="C53" s="13"/>
    </row>
    <row r="54" spans="1:3" x14ac:dyDescent="0.35">
      <c r="A54" s="13" t="s">
        <v>67</v>
      </c>
      <c r="B54" s="13" t="s">
        <v>64</v>
      </c>
      <c r="C54" s="13"/>
    </row>
    <row r="55" spans="1:3" x14ac:dyDescent="0.35">
      <c r="A55" s="13" t="s">
        <v>68</v>
      </c>
      <c r="B55" s="13" t="s">
        <v>64</v>
      </c>
      <c r="C55" s="13"/>
    </row>
    <row r="56" spans="1:3" x14ac:dyDescent="0.35">
      <c r="A56" s="13"/>
      <c r="B56" s="13"/>
      <c r="C56" s="13"/>
    </row>
    <row r="57" spans="1:3" x14ac:dyDescent="0.35">
      <c r="A57" s="13" t="s">
        <v>28</v>
      </c>
      <c r="B57" s="13"/>
      <c r="C57" s="13"/>
    </row>
    <row r="58" spans="1:3" x14ac:dyDescent="0.35">
      <c r="A58" s="13"/>
      <c r="B58" s="13"/>
      <c r="C58" s="13"/>
    </row>
    <row r="59" spans="1:3" x14ac:dyDescent="0.35">
      <c r="A59" s="13" t="s">
        <v>79</v>
      </c>
      <c r="B59" s="13"/>
      <c r="C59" s="13"/>
    </row>
    <row r="60" spans="1:3" x14ac:dyDescent="0.35">
      <c r="A60" s="13"/>
      <c r="B60" s="13"/>
      <c r="C60" s="13"/>
    </row>
    <row r="61" spans="1:3" x14ac:dyDescent="0.35">
      <c r="A61" s="13" t="s">
        <v>21</v>
      </c>
      <c r="B61" s="13"/>
      <c r="C61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4"/>
  <sheetViews>
    <sheetView tabSelected="1" topLeftCell="A24" zoomScale="140" zoomScaleNormal="140" workbookViewId="0">
      <selection activeCell="A33" sqref="A33"/>
    </sheetView>
  </sheetViews>
  <sheetFormatPr defaultRowHeight="14.5" x14ac:dyDescent="0.35"/>
  <cols>
    <col min="1" max="1" width="12.54296875" customWidth="1"/>
    <col min="2" max="2" width="10.7265625" customWidth="1"/>
    <col min="5" max="5" width="10.453125" customWidth="1"/>
    <col min="6" max="6" width="10.26953125" customWidth="1"/>
  </cols>
  <sheetData>
    <row r="1" spans="1:8" ht="18.5" x14ac:dyDescent="0.45">
      <c r="A1" s="12" t="s">
        <v>35</v>
      </c>
      <c r="G1" s="11" t="s">
        <v>32</v>
      </c>
    </row>
    <row r="2" spans="1:8" ht="18.5" x14ac:dyDescent="0.45">
      <c r="A2" s="9" t="s">
        <v>86</v>
      </c>
    </row>
    <row r="3" spans="1:8" ht="18.5" x14ac:dyDescent="0.45">
      <c r="A3" s="9" t="s">
        <v>9</v>
      </c>
    </row>
    <row r="4" spans="1:8" ht="18.5" x14ac:dyDescent="0.45">
      <c r="A4" s="9" t="s">
        <v>10</v>
      </c>
    </row>
    <row r="5" spans="1:8" ht="15.5" x14ac:dyDescent="0.35">
      <c r="A5" s="8" t="s">
        <v>36</v>
      </c>
    </row>
    <row r="6" spans="1:8" ht="15" customHeight="1" x14ac:dyDescent="0.35">
      <c r="A6" t="s">
        <v>37</v>
      </c>
    </row>
    <row r="7" spans="1:8" ht="15" customHeight="1" x14ac:dyDescent="0.35"/>
    <row r="8" spans="1:8" x14ac:dyDescent="0.35">
      <c r="A8" t="s">
        <v>2</v>
      </c>
      <c r="B8" s="4">
        <v>18</v>
      </c>
    </row>
    <row r="9" spans="1:8" x14ac:dyDescent="0.35">
      <c r="B9" s="7" t="str">
        <f>[1]!WB(B8,"=",B10)</f>
        <v>=</v>
      </c>
      <c r="C9" t="s">
        <v>33</v>
      </c>
    </row>
    <row r="10" spans="1:8" x14ac:dyDescent="0.35">
      <c r="A10" t="s">
        <v>23</v>
      </c>
      <c r="B10" s="19">
        <f>B14+F14</f>
        <v>18</v>
      </c>
      <c r="C10" s="6">
        <f>C14+G14</f>
        <v>46</v>
      </c>
      <c r="D10" t="s">
        <v>24</v>
      </c>
    </row>
    <row r="12" spans="1:8" x14ac:dyDescent="0.35">
      <c r="A12" s="1"/>
      <c r="C12" s="1" t="s">
        <v>87</v>
      </c>
      <c r="D12" s="1"/>
      <c r="E12" s="1"/>
      <c r="F12" s="1"/>
      <c r="G12" s="1" t="s">
        <v>88</v>
      </c>
      <c r="H12" s="1"/>
    </row>
    <row r="13" spans="1:8" x14ac:dyDescent="0.35">
      <c r="A13" s="1"/>
      <c r="B13" s="2" t="s">
        <v>4</v>
      </c>
      <c r="C13" s="2" t="s">
        <v>5</v>
      </c>
      <c r="D13" s="2" t="s">
        <v>7</v>
      </c>
      <c r="E13" s="2"/>
      <c r="F13" s="2" t="s">
        <v>4</v>
      </c>
      <c r="G13" s="2" t="s">
        <v>6</v>
      </c>
      <c r="H13" s="2" t="s">
        <v>8</v>
      </c>
    </row>
    <row r="14" spans="1:8" x14ac:dyDescent="0.35">
      <c r="B14" s="18">
        <f>SUMPRODUCT(B16:B19,D16:D19)</f>
        <v>5</v>
      </c>
      <c r="C14" s="18">
        <f>SUMPRODUCT(C16:C19,D16:D19)</f>
        <v>8</v>
      </c>
      <c r="D14" s="1" t="str">
        <f>[1]!WB(SUM(D16:D19),"=",1)</f>
        <v>=</v>
      </c>
      <c r="E14" s="1"/>
      <c r="F14" s="18">
        <f>SUMPRODUCT(F16:F20,H16:H20)</f>
        <v>13</v>
      </c>
      <c r="G14" s="18">
        <f>SUMPRODUCT(G16:G20,H16:H20)</f>
        <v>38</v>
      </c>
      <c r="H14" s="1" t="str">
        <f>[1]!WB(SUM(H16:H20),"=",1)</f>
        <v>=</v>
      </c>
    </row>
    <row r="15" spans="1:8" x14ac:dyDescent="0.35">
      <c r="A15" s="1"/>
      <c r="B15" s="2" t="s">
        <v>1</v>
      </c>
      <c r="C15" s="2" t="s">
        <v>0</v>
      </c>
      <c r="D15" s="2" t="s">
        <v>3</v>
      </c>
      <c r="E15" s="2"/>
      <c r="F15" s="2" t="s">
        <v>1</v>
      </c>
      <c r="G15" s="2" t="s">
        <v>0</v>
      </c>
      <c r="H15" s="2" t="s">
        <v>3</v>
      </c>
    </row>
    <row r="16" spans="1:8" x14ac:dyDescent="0.35">
      <c r="A16" s="1"/>
      <c r="B16" s="3">
        <v>0</v>
      </c>
      <c r="C16" s="3">
        <v>0</v>
      </c>
      <c r="D16" s="5">
        <v>0</v>
      </c>
      <c r="E16" s="1"/>
      <c r="F16" s="3">
        <v>0</v>
      </c>
      <c r="G16" s="3">
        <v>0</v>
      </c>
      <c r="H16" s="5">
        <v>0</v>
      </c>
    </row>
    <row r="17" spans="1:8" x14ac:dyDescent="0.35">
      <c r="A17" s="1"/>
      <c r="B17" s="3">
        <v>5</v>
      </c>
      <c r="C17" s="3">
        <v>8</v>
      </c>
      <c r="D17" s="5">
        <v>1</v>
      </c>
      <c r="E17" s="1"/>
      <c r="F17" s="3">
        <v>4</v>
      </c>
      <c r="G17" s="3">
        <v>10</v>
      </c>
      <c r="H17" s="5">
        <v>0</v>
      </c>
    </row>
    <row r="18" spans="1:8" x14ac:dyDescent="0.35">
      <c r="A18" s="1"/>
      <c r="B18" s="3">
        <v>12</v>
      </c>
      <c r="C18" s="3">
        <v>35</v>
      </c>
      <c r="D18" s="5">
        <v>0</v>
      </c>
      <c r="E18" s="1"/>
      <c r="F18" s="3">
        <v>12</v>
      </c>
      <c r="G18" s="3">
        <v>36</v>
      </c>
      <c r="H18" s="5">
        <v>0.8571428571428571</v>
      </c>
    </row>
    <row r="19" spans="1:8" x14ac:dyDescent="0.35">
      <c r="A19" s="1"/>
      <c r="B19" s="3">
        <v>20</v>
      </c>
      <c r="C19" s="3">
        <v>55</v>
      </c>
      <c r="D19" s="5">
        <v>0</v>
      </c>
      <c r="E19" s="1"/>
      <c r="F19" s="3">
        <v>19</v>
      </c>
      <c r="G19" s="3">
        <v>50</v>
      </c>
      <c r="H19" s="5">
        <v>0.1428571428571429</v>
      </c>
    </row>
    <row r="20" spans="1:8" x14ac:dyDescent="0.35">
      <c r="A20" s="1"/>
      <c r="B20" s="1"/>
      <c r="C20" s="1"/>
      <c r="D20" s="1"/>
      <c r="E20" s="1"/>
      <c r="F20" s="3">
        <v>24</v>
      </c>
      <c r="G20" s="3">
        <v>51</v>
      </c>
      <c r="H20" s="5">
        <v>0</v>
      </c>
    </row>
    <row r="21" spans="1:8" x14ac:dyDescent="0.35">
      <c r="A21" s="1"/>
      <c r="B21" s="1"/>
      <c r="C21" s="1"/>
      <c r="D21" s="1"/>
      <c r="E21" s="1"/>
      <c r="F21" s="1"/>
      <c r="G21" s="1"/>
      <c r="H21" s="1"/>
    </row>
    <row r="22" spans="1:8" x14ac:dyDescent="0.35">
      <c r="A22" s="4" t="s">
        <v>29</v>
      </c>
      <c r="D22" t="str">
        <f>[1]!WBSOS2(D16:D19)</f>
        <v>WBSOS2</v>
      </c>
      <c r="E22" t="s">
        <v>30</v>
      </c>
      <c r="H22" s="10" t="str">
        <f>[1]!WBSOS2(H16:H20)</f>
        <v>WBSOS2</v>
      </c>
    </row>
    <row r="24" spans="1:8" x14ac:dyDescent="0.35">
      <c r="A24" t="s">
        <v>38</v>
      </c>
    </row>
    <row r="25" spans="1:8" x14ac:dyDescent="0.35">
      <c r="A25" t="s">
        <v>80</v>
      </c>
    </row>
    <row r="26" spans="1:8" x14ac:dyDescent="0.35">
      <c r="A26" t="s">
        <v>81</v>
      </c>
    </row>
    <row r="27" spans="1:8" x14ac:dyDescent="0.35">
      <c r="A27" t="s">
        <v>82</v>
      </c>
    </row>
    <row r="28" spans="1:8" x14ac:dyDescent="0.35">
      <c r="A28" t="s">
        <v>83</v>
      </c>
    </row>
    <row r="29" spans="1:8" x14ac:dyDescent="0.35">
      <c r="A29" t="s">
        <v>84</v>
      </c>
    </row>
    <row r="30" spans="1:8" x14ac:dyDescent="0.35">
      <c r="A30" t="s">
        <v>85</v>
      </c>
    </row>
    <row r="31" spans="1:8" x14ac:dyDescent="0.35">
      <c r="B31" t="s">
        <v>31</v>
      </c>
    </row>
    <row r="33" spans="1:1" x14ac:dyDescent="0.35">
      <c r="A33" t="s">
        <v>93</v>
      </c>
    </row>
    <row r="34" spans="1:1" x14ac:dyDescent="0.35">
      <c r="A34" t="s">
        <v>89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5"/>
  <sheetViews>
    <sheetView workbookViewId="0">
      <selection activeCell="A16" sqref="A16"/>
    </sheetView>
  </sheetViews>
  <sheetFormatPr defaultRowHeight="14.5" x14ac:dyDescent="0.35"/>
  <sheetData>
    <row r="1" spans="1:1" x14ac:dyDescent="0.35">
      <c r="A1" t="s">
        <v>39</v>
      </c>
    </row>
    <row r="2" spans="1:1" x14ac:dyDescent="0.35">
      <c r="A2" t="s">
        <v>40</v>
      </c>
    </row>
    <row r="3" spans="1:1" x14ac:dyDescent="0.35">
      <c r="A3" t="s">
        <v>41</v>
      </c>
    </row>
    <row r="4" spans="1:1" x14ac:dyDescent="0.35">
      <c r="A4" t="s">
        <v>42</v>
      </c>
    </row>
    <row r="5" spans="1:1" x14ac:dyDescent="0.35">
      <c r="A5" t="s">
        <v>43</v>
      </c>
    </row>
    <row r="6" spans="1:1" x14ac:dyDescent="0.35">
      <c r="A6" t="s">
        <v>44</v>
      </c>
    </row>
    <row r="7" spans="1:1" x14ac:dyDescent="0.35">
      <c r="A7" t="s">
        <v>45</v>
      </c>
    </row>
    <row r="8" spans="1:1" x14ac:dyDescent="0.35">
      <c r="A8" t="s">
        <v>46</v>
      </c>
    </row>
    <row r="9" spans="1:1" x14ac:dyDescent="0.35">
      <c r="A9" t="s">
        <v>47</v>
      </c>
    </row>
    <row r="10" spans="1:1" x14ac:dyDescent="0.35">
      <c r="A10" t="s">
        <v>48</v>
      </c>
    </row>
    <row r="11" spans="1:1" x14ac:dyDescent="0.35">
      <c r="A11" t="s">
        <v>49</v>
      </c>
    </row>
    <row r="12" spans="1:1" x14ac:dyDescent="0.35">
      <c r="A12" t="s">
        <v>50</v>
      </c>
    </row>
    <row r="13" spans="1:1" x14ac:dyDescent="0.35">
      <c r="A13" t="s">
        <v>51</v>
      </c>
    </row>
    <row r="14" spans="1:1" x14ac:dyDescent="0.35">
      <c r="A14" t="s">
        <v>52</v>
      </c>
    </row>
    <row r="15" spans="1:1" x14ac:dyDescent="0.35">
      <c r="A15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WB! Status</vt:lpstr>
      <vt:lpstr>Model</vt:lpstr>
      <vt:lpstr>Comments</vt:lpstr>
      <vt:lpstr>WBMIN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Porte</dc:creator>
  <cp:lastModifiedBy>El Ess</cp:lastModifiedBy>
  <dcterms:created xsi:type="dcterms:W3CDTF">2012-04-05T18:40:30Z</dcterms:created>
  <dcterms:modified xsi:type="dcterms:W3CDTF">2024-02-17T03:05:09Z</dcterms:modified>
</cp:coreProperties>
</file>