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/>
  <mc:AlternateContent xmlns:mc="http://schemas.openxmlformats.org/markup-compatibility/2006">
    <mc:Choice Requires="x15">
      <x15ac:absPath xmlns:x15ac="http://schemas.microsoft.com/office/spreadsheetml/2010/11/ac" url="C:\Users\Steph\Desktop\"/>
    </mc:Choice>
  </mc:AlternateContent>
  <xr:revisionPtr revIDLastSave="0" documentId="8_{AC9B2705-D1C9-4966-8248-91B37E7220AD}" xr6:coauthVersionLast="45" xr6:coauthVersionMax="45" xr10:uidLastSave="{00000000-0000-0000-0000-000000000000}"/>
  <bookViews>
    <workbookView xWindow="-120" yWindow="-120" windowWidth="29040" windowHeight="15840" activeTab="1" xr2:uid="{00000000-000D-0000-FFFF-FFFF00000000}"/>
  </bookViews>
  <sheets>
    <sheet name="WB! Status" sheetId="18" r:id="rId1"/>
    <sheet name="Sheet1" sheetId="1" r:id="rId2"/>
  </sheets>
  <externalReferences>
    <externalReference r:id="rId3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15" i="1" l="1"/>
  <c r="B14" i="1"/>
  <c r="B13" i="1"/>
  <c r="B12" i="1"/>
  <c r="K8" i="1"/>
  <c r="L9" i="1"/>
  <c r="M10" i="1"/>
  <c r="N11" i="1"/>
  <c r="O12" i="1"/>
  <c r="M18" i="1"/>
  <c r="O16" i="1"/>
  <c r="B16" i="1"/>
  <c r="K20" i="1"/>
  <c r="L19" i="1"/>
  <c r="N17" i="1"/>
  <c r="C25" i="1"/>
  <c r="N10" i="1"/>
  <c r="M9" i="1"/>
  <c r="C24" i="1"/>
  <c r="P16" i="1"/>
  <c r="O11" i="1"/>
  <c r="C12" i="1"/>
  <c r="C13" i="1"/>
  <c r="C15" i="1"/>
  <c r="N18" i="1"/>
  <c r="M19" i="1"/>
  <c r="B21" i="1"/>
  <c r="L8" i="1"/>
  <c r="P12" i="1"/>
  <c r="C16" i="1"/>
  <c r="C26" i="1"/>
  <c r="C14" i="1"/>
  <c r="L20" i="1"/>
  <c r="O17" i="1"/>
</calcChain>
</file>

<file path=xl/sharedStrings.xml><?xml version="1.0" encoding="utf-8"?>
<sst xmlns="http://schemas.openxmlformats.org/spreadsheetml/2006/main" count="72" uniqueCount="67">
  <si>
    <t xml:space="preserve"> MODEL INFORMATION:</t>
  </si>
  <si>
    <t xml:space="preserve">   CLASSIFICATION DATA            Current   Capacity Limits</t>
  </si>
  <si>
    <t xml:space="preserve">   --------------------------------------------------------</t>
  </si>
  <si>
    <t xml:space="preserve">       Adjustables                     19         Unlimited</t>
  </si>
  <si>
    <t xml:space="preserve">         Free                           0</t>
  </si>
  <si>
    <t xml:space="preserve">         Integers/Binaries           19/0         Unlimited</t>
  </si>
  <si>
    <t xml:space="preserve">     Strings                            0</t>
  </si>
  <si>
    <t xml:space="preserve">   Nonlinears                           0         Unlimited</t>
  </si>
  <si>
    <t xml:space="preserve"> MODEL TYPE:</t>
  </si>
  <si>
    <t>Mixed Integer / Linear (Mixed Integer Linear Program)</t>
  </si>
  <si>
    <t xml:space="preserve"> SOLUTION STATUS:        </t>
  </si>
  <si>
    <t>FEASIBLE (see messages below)</t>
  </si>
  <si>
    <t xml:space="preserve"> OBJECTIVE VALUE:        </t>
  </si>
  <si>
    <t>. . .</t>
  </si>
  <si>
    <t xml:space="preserve"> BEST OBJECTIVE BOUND:   </t>
  </si>
  <si>
    <t xml:space="preserve"> OPTIMALITY TOLERANCES:  </t>
  </si>
  <si>
    <t xml:space="preserve"> INFEASIBILITY:          </t>
  </si>
  <si>
    <t xml:space="preserve"> DIRECTION:              </t>
  </si>
  <si>
    <t xml:space="preserve"> SOLVER TYPE:            </t>
  </si>
  <si>
    <t>Branch-and-Bound</t>
  </si>
  <si>
    <t xml:space="preserve"> ITERATIONS:             </t>
  </si>
  <si>
    <t xml:space="preserve"> STEPS:                  </t>
  </si>
  <si>
    <t xml:space="preserve"> ACTIVE:                 </t>
  </si>
  <si>
    <t xml:space="preserve"> SOLUTION TIME:          </t>
  </si>
  <si>
    <t xml:space="preserve"> NON-DEFAULT SETTINGS:</t>
  </si>
  <si>
    <t xml:space="preserve">   All-Different WBALLDIFF Function:   Detected</t>
  </si>
  <si>
    <t xml:space="preserve"> ERROR / WARNING MESSAGES:</t>
  </si>
  <si>
    <t xml:space="preserve"> ***WARNING***</t>
  </si>
  <si>
    <t xml:space="preserve">   No Best Cell (Help Reference: NOBEST):</t>
  </si>
  <si>
    <t xml:space="preserve">   optimization model, use the Best command or the Minimize or Maximize toolbar</t>
  </si>
  <si>
    <t xml:space="preserve">   button to specify a best cell as the objective of the optimization.</t>
  </si>
  <si>
    <t xml:space="preserve">   This warning can be turned off via the WB|Options|General menu.</t>
  </si>
  <si>
    <t xml:space="preserve"> End of Report</t>
  </si>
  <si>
    <t xml:space="preserve"> DATE GENERATED:</t>
  </si>
  <si>
    <t>The Magic Hexagon Puzzle</t>
  </si>
  <si>
    <t xml:space="preserve">       Formulas                        15</t>
  </si>
  <si>
    <t xml:space="preserve">   Maximum coefficient value:        38  on &lt;RHS&gt;</t>
  </si>
  <si>
    <t xml:space="preserve">     Numerics                          34</t>
  </si>
  <si>
    <t xml:space="preserve">         Continuous                    19</t>
  </si>
  <si>
    <t xml:space="preserve">       Constants                        0</t>
  </si>
  <si>
    <t>Given a hexagon partitioned into 19 cells, find</t>
  </si>
  <si>
    <t>a distinct assignment of integers to the cells so</t>
  </si>
  <si>
    <t>that sum of any 3, 4, or 5 cell row or diagonal is 38;</t>
  </si>
  <si>
    <t xml:space="preserve">  &lt;&lt;== Here is the constraint enforcing that they all must be different.</t>
  </si>
  <si>
    <t xml:space="preserve"> &lt;&lt;== Constraint that they sum to 38.</t>
  </si>
  <si>
    <t>Horizontal row sums.</t>
  </si>
  <si>
    <t>SW to NE sums.</t>
  </si>
  <si>
    <t>NW to SE sums.</t>
  </si>
  <si>
    <t xml:space="preserve"> What'sBest!® 17.0.0.0 (Feb 26, 2020) - Lib.:13.0.4099.130 - 64-bit - Status Report -</t>
  </si>
  <si>
    <t xml:space="preserve"> - linus@lindo.com -</t>
  </si>
  <si>
    <t xml:space="preserve"> Extracting Data          </t>
  </si>
  <si>
    <t>0 Hours  0 Minutes  0 Seconds</t>
  </si>
  <si>
    <t xml:space="preserve"> Storing Relevant Formulas          </t>
  </si>
  <si>
    <t xml:space="preserve"> Building the Model          </t>
  </si>
  <si>
    <t xml:space="preserve"> Solving          </t>
  </si>
  <si>
    <t xml:space="preserve">   No cell has been specified to be maximized or minimized. If this is an</t>
  </si>
  <si>
    <t>For sides &gt; 3, one must allow the lowest integer to be &gt; 1.</t>
  </si>
  <si>
    <t>Keywords: AllDiff, Magic hexagon, Puzzle;</t>
  </si>
  <si>
    <t xml:space="preserve">    For a side of length 3, the numbers can range from 1 to 19.</t>
  </si>
  <si>
    <t>Optionally, kill rotational symmetry</t>
  </si>
  <si>
    <t xml:space="preserve">   Total Cells                         52</t>
  </si>
  <si>
    <t xml:space="preserve">     Constraints                       18         Unlimited</t>
  </si>
  <si>
    <t xml:space="preserve">   Coefficients                       111</t>
  </si>
  <si>
    <t xml:space="preserve">   Minimum coefficient value:        1  on Sheet1!D14</t>
  </si>
  <si>
    <t xml:space="preserve">   Minimum coefficient in formula:   Sheet1!J8</t>
  </si>
  <si>
    <t xml:space="preserve">   Maximum coefficient in formula:   Sheet1!K8</t>
  </si>
  <si>
    <t>0 Hours  0 Minutes 49 Seconds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</si>
</sst>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##############"/>
    <numFmt numFmtId="165" formatCode="mmm\ dd\,\ yyyy"/>
    <numFmt numFmtId="166" formatCode="hh:mm\ AM/PM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indexed="12"/>
      <name val="Calibri"/>
      <family val="2"/>
      <scheme val="minor"/>
    </font>
    <font>
      <sz val="9"/>
      <color theme="1"/>
      <name val="Courier"/>
    </font>
    <font>
      <sz val="9"/>
      <color indexed="10"/>
      <name val="Courier"/>
    </font>
    <font>
      <b/>
      <sz val="16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EB9C"/>
      </patternFill>
    </fill>
  </fills>
  <borders count="2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</borders>
  <cellStyleXfs count="2">
    <xf numFmtId="0" fontId="0" fillId="0" borderId="0"/>
    <xf numFmtId="0" fontId="1" fillId="0" borderId="0" applyNumberFormat="0" applyFont="0" applyFill="0" applyBorder="0" applyAlignment="0">
      <protection locked="0"/>
    </xf>
  </cellStyleXfs>
  <cellXfs count="12">
    <xf numFmtId="0" fontId="0" fillId="0" borderId="0" xfId="0"/>
    <xf numFmtId="0" fontId="0" fillId="0" borderId="0" xfId="0" applyAlignment="1">
      <alignment horizontal="center"/>
    </xf>
    <xf numFmtId="0" fontId="3" fillId="2" borderId="1" xfId="1" applyFont="1" applyFill="1" applyBorder="1" applyAlignment="1" applyProtection="1">
      <alignment horizontal="center"/>
      <protection locked="0"/>
    </xf>
    <xf numFmtId="0" fontId="4" fillId="0" borderId="0" xfId="0" applyFont="1"/>
    <xf numFmtId="165" fontId="4" fillId="0" borderId="0" xfId="0" applyNumberFormat="1" applyFont="1" applyAlignment="1">
      <alignment horizontal="left"/>
    </xf>
    <xf numFmtId="166" fontId="4" fillId="0" borderId="0" xfId="0" applyNumberFormat="1" applyFont="1" applyAlignment="1">
      <alignment horizontal="left"/>
    </xf>
    <xf numFmtId="0" fontId="5" fillId="0" borderId="0" xfId="0" applyFont="1"/>
    <xf numFmtId="164" fontId="4" fillId="0" borderId="0" xfId="0" applyNumberFormat="1" applyFont="1" applyAlignment="1">
      <alignment horizontal="left"/>
    </xf>
    <xf numFmtId="0" fontId="0" fillId="0" borderId="0" xfId="0" applyAlignment="1" applyProtection="1">
      <alignment horizontal="center"/>
      <protection locked="0"/>
    </xf>
    <xf numFmtId="0" fontId="2" fillId="0" borderId="0" xfId="0" applyFont="1"/>
    <xf numFmtId="0" fontId="6" fillId="0" borderId="0" xfId="0" applyFont="1"/>
    <xf numFmtId="0" fontId="0" fillId="0" borderId="0" xfId="0" quotePrefix="1" applyAlignment="1" applyProtection="1">
      <alignment horizontal="center"/>
      <protection locked="0"/>
    </xf>
  </cellXfs>
  <cellStyles count="2">
    <cellStyle name="Adjustable" xfId="1" xr:uid="{00000000-0005-0000-0000-000000000000}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Library" Target="LindoWB/wba.xla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ToolbarIcons"/>
      <sheetName val="Private"/>
      <sheetName val="WBUsers"/>
      <sheetName val="Commons"/>
      <sheetName val="WBToolBar"/>
      <sheetName val="Ribbon"/>
    </sheetNames>
    <definedNames>
      <definedName name="WB"/>
      <definedName name="WBALLDIFF"/>
    </definedNames>
    <sheetDataSet>
      <sheetData sheetId="0"/>
      <sheetData sheetId="1"/>
      <sheetData sheetId="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C9CA70-0418-4CB0-A1DF-0E4DDB2186A7}">
  <dimension ref="A1:C70"/>
  <sheetViews>
    <sheetView showGridLines="0" topLeftCell="A44" workbookViewId="0"/>
  </sheetViews>
  <sheetFormatPr defaultRowHeight="15" x14ac:dyDescent="0.25"/>
  <cols>
    <col min="1" max="3" width="30.7109375" customWidth="1"/>
  </cols>
  <sheetData>
    <row r="1" spans="1:3" x14ac:dyDescent="0.25">
      <c r="A1" s="3" t="s">
        <v>48</v>
      </c>
      <c r="B1" s="3"/>
      <c r="C1" s="3"/>
    </row>
    <row r="2" spans="1:3" x14ac:dyDescent="0.25">
      <c r="A2" s="3" t="s">
        <v>49</v>
      </c>
      <c r="B2" s="3"/>
      <c r="C2" s="3"/>
    </row>
    <row r="3" spans="1:3" x14ac:dyDescent="0.25">
      <c r="A3" s="3"/>
      <c r="B3" s="3"/>
      <c r="C3" s="3"/>
    </row>
    <row r="4" spans="1:3" x14ac:dyDescent="0.25">
      <c r="A4" s="3" t="s">
        <v>33</v>
      </c>
      <c r="B4" s="4">
        <v>43902.317152777781</v>
      </c>
      <c r="C4" s="5">
        <v>43902.317152777781</v>
      </c>
    </row>
    <row r="5" spans="1:3" x14ac:dyDescent="0.25">
      <c r="A5" s="3"/>
      <c r="B5" s="3"/>
      <c r="C5" s="3"/>
    </row>
    <row r="6" spans="1:3" x14ac:dyDescent="0.25">
      <c r="A6" s="3"/>
      <c r="B6" s="3"/>
      <c r="C6" s="3"/>
    </row>
    <row r="7" spans="1:3" x14ac:dyDescent="0.25">
      <c r="A7" s="3" t="s">
        <v>0</v>
      </c>
      <c r="B7" s="3"/>
      <c r="C7" s="3"/>
    </row>
    <row r="8" spans="1:3" x14ac:dyDescent="0.25">
      <c r="A8" s="3"/>
      <c r="B8" s="3"/>
      <c r="C8" s="3"/>
    </row>
    <row r="9" spans="1:3" x14ac:dyDescent="0.25">
      <c r="A9" s="3" t="s">
        <v>1</v>
      </c>
      <c r="B9" s="3"/>
      <c r="C9" s="3"/>
    </row>
    <row r="10" spans="1:3" x14ac:dyDescent="0.25">
      <c r="A10" s="3" t="s">
        <v>2</v>
      </c>
      <c r="B10" s="3"/>
      <c r="C10" s="3"/>
    </row>
    <row r="11" spans="1:3" x14ac:dyDescent="0.25">
      <c r="A11" s="3" t="s">
        <v>60</v>
      </c>
      <c r="B11" s="3"/>
      <c r="C11" s="3"/>
    </row>
    <row r="12" spans="1:3" x14ac:dyDescent="0.25">
      <c r="A12" s="3" t="s">
        <v>37</v>
      </c>
      <c r="B12" s="3"/>
      <c r="C12" s="3"/>
    </row>
    <row r="13" spans="1:3" x14ac:dyDescent="0.25">
      <c r="A13" s="3" t="s">
        <v>3</v>
      </c>
      <c r="B13" s="3"/>
      <c r="C13" s="3"/>
    </row>
    <row r="14" spans="1:3" x14ac:dyDescent="0.25">
      <c r="A14" s="3" t="s">
        <v>38</v>
      </c>
      <c r="B14" s="3"/>
      <c r="C14" s="3"/>
    </row>
    <row r="15" spans="1:3" x14ac:dyDescent="0.25">
      <c r="A15" s="3" t="s">
        <v>4</v>
      </c>
      <c r="B15" s="3"/>
      <c r="C15" s="3"/>
    </row>
    <row r="16" spans="1:3" x14ac:dyDescent="0.25">
      <c r="A16" s="3" t="s">
        <v>5</v>
      </c>
      <c r="B16" s="3"/>
      <c r="C16" s="3"/>
    </row>
    <row r="17" spans="1:3" x14ac:dyDescent="0.25">
      <c r="A17" s="3" t="s">
        <v>39</v>
      </c>
      <c r="B17" s="3"/>
      <c r="C17" s="3"/>
    </row>
    <row r="18" spans="1:3" x14ac:dyDescent="0.25">
      <c r="A18" s="3" t="s">
        <v>35</v>
      </c>
      <c r="B18" s="3"/>
      <c r="C18" s="3"/>
    </row>
    <row r="19" spans="1:3" x14ac:dyDescent="0.25">
      <c r="A19" s="3" t="s">
        <v>6</v>
      </c>
      <c r="B19" s="3"/>
      <c r="C19" s="3"/>
    </row>
    <row r="20" spans="1:3" x14ac:dyDescent="0.25">
      <c r="A20" s="3" t="s">
        <v>61</v>
      </c>
      <c r="B20" s="3"/>
      <c r="C20" s="3"/>
    </row>
    <row r="21" spans="1:3" x14ac:dyDescent="0.25">
      <c r="A21" s="3" t="s">
        <v>7</v>
      </c>
      <c r="B21" s="3"/>
      <c r="C21" s="3"/>
    </row>
    <row r="22" spans="1:3" x14ac:dyDescent="0.25">
      <c r="A22" s="3" t="s">
        <v>62</v>
      </c>
      <c r="B22" s="3"/>
      <c r="C22" s="3"/>
    </row>
    <row r="23" spans="1:3" x14ac:dyDescent="0.25">
      <c r="A23" s="3"/>
      <c r="B23" s="3"/>
      <c r="C23" s="3"/>
    </row>
    <row r="24" spans="1:3" x14ac:dyDescent="0.25">
      <c r="A24" s="3" t="s">
        <v>63</v>
      </c>
      <c r="B24" s="3"/>
      <c r="C24" s="3"/>
    </row>
    <row r="25" spans="1:3" x14ac:dyDescent="0.25">
      <c r="A25" s="3" t="s">
        <v>64</v>
      </c>
      <c r="B25" s="3"/>
      <c r="C25" s="3"/>
    </row>
    <row r="26" spans="1:3" x14ac:dyDescent="0.25">
      <c r="A26" s="3" t="s">
        <v>36</v>
      </c>
      <c r="B26" s="3"/>
      <c r="C26" s="3"/>
    </row>
    <row r="27" spans="1:3" x14ac:dyDescent="0.25">
      <c r="A27" s="3" t="s">
        <v>65</v>
      </c>
      <c r="B27" s="3"/>
      <c r="C27" s="3"/>
    </row>
    <row r="28" spans="1:3" x14ac:dyDescent="0.25">
      <c r="A28" s="3"/>
      <c r="B28" s="3"/>
      <c r="C28" s="3"/>
    </row>
    <row r="29" spans="1:3" x14ac:dyDescent="0.25">
      <c r="A29" s="3" t="s">
        <v>8</v>
      </c>
      <c r="B29" s="3" t="s">
        <v>9</v>
      </c>
      <c r="C29" s="3"/>
    </row>
    <row r="30" spans="1:3" x14ac:dyDescent="0.25">
      <c r="A30" s="3"/>
      <c r="B30" s="3"/>
      <c r="C30" s="3"/>
    </row>
    <row r="31" spans="1:3" x14ac:dyDescent="0.25">
      <c r="A31" s="3" t="s">
        <v>10</v>
      </c>
      <c r="B31" s="6" t="s">
        <v>11</v>
      </c>
      <c r="C31" s="3"/>
    </row>
    <row r="32" spans="1:3" x14ac:dyDescent="0.25">
      <c r="A32" s="3"/>
      <c r="B32" s="3"/>
      <c r="C32" s="3"/>
    </row>
    <row r="33" spans="1:3" x14ac:dyDescent="0.25">
      <c r="A33" s="3" t="s">
        <v>12</v>
      </c>
      <c r="B33" s="7" t="s">
        <v>13</v>
      </c>
      <c r="C33" s="3"/>
    </row>
    <row r="34" spans="1:3" x14ac:dyDescent="0.25">
      <c r="A34" s="3"/>
      <c r="B34" s="3"/>
      <c r="C34" s="3"/>
    </row>
    <row r="35" spans="1:3" x14ac:dyDescent="0.25">
      <c r="A35" s="3" t="s">
        <v>14</v>
      </c>
      <c r="B35" s="7" t="s">
        <v>13</v>
      </c>
      <c r="C35" s="3"/>
    </row>
    <row r="36" spans="1:3" x14ac:dyDescent="0.25">
      <c r="A36" s="3"/>
      <c r="B36" s="3"/>
      <c r="C36" s="3"/>
    </row>
    <row r="37" spans="1:3" x14ac:dyDescent="0.25">
      <c r="A37" s="3" t="s">
        <v>15</v>
      </c>
      <c r="B37" s="7">
        <v>1.0000000000000001E-5</v>
      </c>
      <c r="C37" s="3"/>
    </row>
    <row r="38" spans="1:3" x14ac:dyDescent="0.25">
      <c r="A38" s="3"/>
      <c r="B38" s="3"/>
      <c r="C38" s="3"/>
    </row>
    <row r="39" spans="1:3" x14ac:dyDescent="0.25">
      <c r="A39" s="3" t="s">
        <v>16</v>
      </c>
      <c r="B39" s="7">
        <v>3.5527136788005003E-14</v>
      </c>
      <c r="C39" s="3"/>
    </row>
    <row r="40" spans="1:3" x14ac:dyDescent="0.25">
      <c r="A40" s="3"/>
      <c r="B40" s="3"/>
      <c r="C40" s="3"/>
    </row>
    <row r="41" spans="1:3" x14ac:dyDescent="0.25">
      <c r="A41" s="3" t="s">
        <v>17</v>
      </c>
      <c r="B41" s="3" t="s">
        <v>13</v>
      </c>
      <c r="C41" s="3"/>
    </row>
    <row r="42" spans="1:3" x14ac:dyDescent="0.25">
      <c r="A42" s="3"/>
      <c r="B42" s="3"/>
      <c r="C42" s="3"/>
    </row>
    <row r="43" spans="1:3" x14ac:dyDescent="0.25">
      <c r="A43" s="3" t="s">
        <v>18</v>
      </c>
      <c r="B43" s="3" t="s">
        <v>19</v>
      </c>
      <c r="C43" s="3"/>
    </row>
    <row r="44" spans="1:3" x14ac:dyDescent="0.25">
      <c r="A44" s="3"/>
      <c r="B44" s="3"/>
      <c r="C44" s="3"/>
    </row>
    <row r="45" spans="1:3" x14ac:dyDescent="0.25">
      <c r="A45" s="3" t="s">
        <v>20</v>
      </c>
      <c r="B45" s="7">
        <v>978306</v>
      </c>
      <c r="C45" s="3"/>
    </row>
    <row r="46" spans="1:3" x14ac:dyDescent="0.25">
      <c r="A46" s="3"/>
      <c r="B46" s="3"/>
      <c r="C46" s="3"/>
    </row>
    <row r="47" spans="1:3" x14ac:dyDescent="0.25">
      <c r="A47" s="3" t="s">
        <v>21</v>
      </c>
      <c r="B47" s="7">
        <v>40255</v>
      </c>
      <c r="C47" s="3"/>
    </row>
    <row r="48" spans="1:3" x14ac:dyDescent="0.25">
      <c r="A48" s="3"/>
      <c r="B48" s="3"/>
      <c r="C48" s="3"/>
    </row>
    <row r="49" spans="1:3" x14ac:dyDescent="0.25">
      <c r="A49" s="3" t="s">
        <v>22</v>
      </c>
      <c r="B49" s="7">
        <v>0</v>
      </c>
      <c r="C49" s="3"/>
    </row>
    <row r="50" spans="1:3" x14ac:dyDescent="0.25">
      <c r="A50" s="3"/>
      <c r="B50" s="3"/>
      <c r="C50" s="3"/>
    </row>
    <row r="51" spans="1:3" x14ac:dyDescent="0.25">
      <c r="A51" s="3" t="s">
        <v>23</v>
      </c>
      <c r="B51" s="3" t="s">
        <v>66</v>
      </c>
      <c r="C51" s="3"/>
    </row>
    <row r="52" spans="1:3" x14ac:dyDescent="0.25">
      <c r="A52" s="3" t="s">
        <v>50</v>
      </c>
      <c r="B52" s="3" t="s">
        <v>51</v>
      </c>
      <c r="C52" s="3"/>
    </row>
    <row r="53" spans="1:3" x14ac:dyDescent="0.25">
      <c r="A53" s="3" t="s">
        <v>52</v>
      </c>
      <c r="B53" s="3" t="s">
        <v>51</v>
      </c>
      <c r="C53" s="3"/>
    </row>
    <row r="54" spans="1:3" x14ac:dyDescent="0.25">
      <c r="A54" s="3" t="s">
        <v>53</v>
      </c>
      <c r="B54" s="3" t="s">
        <v>51</v>
      </c>
      <c r="C54" s="3"/>
    </row>
    <row r="55" spans="1:3" x14ac:dyDescent="0.25">
      <c r="A55" s="3" t="s">
        <v>54</v>
      </c>
      <c r="B55" s="3" t="s">
        <v>66</v>
      </c>
      <c r="C55" s="3"/>
    </row>
    <row r="56" spans="1:3" x14ac:dyDescent="0.25">
      <c r="A56" s="3"/>
      <c r="B56" s="3"/>
      <c r="C56" s="3"/>
    </row>
    <row r="57" spans="1:3" x14ac:dyDescent="0.25">
      <c r="A57" s="3" t="s">
        <v>24</v>
      </c>
      <c r="B57" s="3"/>
      <c r="C57" s="3"/>
    </row>
    <row r="58" spans="1:3" x14ac:dyDescent="0.25">
      <c r="A58" s="3"/>
      <c r="B58" s="3"/>
      <c r="C58" s="3"/>
    </row>
    <row r="59" spans="1:3" x14ac:dyDescent="0.25">
      <c r="A59" s="3" t="s">
        <v>25</v>
      </c>
      <c r="B59" s="3"/>
      <c r="C59" s="3"/>
    </row>
    <row r="60" spans="1:3" x14ac:dyDescent="0.25">
      <c r="A60" s="3"/>
      <c r="B60" s="3"/>
      <c r="C60" s="3"/>
    </row>
    <row r="61" spans="1:3" x14ac:dyDescent="0.25">
      <c r="A61" s="3" t="s">
        <v>26</v>
      </c>
      <c r="B61" s="3"/>
      <c r="C61" s="3"/>
    </row>
    <row r="62" spans="1:3" x14ac:dyDescent="0.25">
      <c r="A62" s="3"/>
      <c r="B62" s="3"/>
      <c r="C62" s="3"/>
    </row>
    <row r="63" spans="1:3" x14ac:dyDescent="0.25">
      <c r="A63" s="3" t="s">
        <v>27</v>
      </c>
      <c r="B63" s="3"/>
      <c r="C63" s="3"/>
    </row>
    <row r="64" spans="1:3" x14ac:dyDescent="0.25">
      <c r="A64" s="3" t="s">
        <v>28</v>
      </c>
      <c r="B64" s="3"/>
      <c r="C64" s="3"/>
    </row>
    <row r="65" spans="1:3" x14ac:dyDescent="0.25">
      <c r="A65" s="3" t="s">
        <v>55</v>
      </c>
      <c r="B65" s="3"/>
      <c r="C65" s="3"/>
    </row>
    <row r="66" spans="1:3" x14ac:dyDescent="0.25">
      <c r="A66" s="3" t="s">
        <v>29</v>
      </c>
      <c r="B66" s="3"/>
      <c r="C66" s="3"/>
    </row>
    <row r="67" spans="1:3" x14ac:dyDescent="0.25">
      <c r="A67" s="3" t="s">
        <v>30</v>
      </c>
      <c r="B67" s="3"/>
      <c r="C67" s="3"/>
    </row>
    <row r="68" spans="1:3" x14ac:dyDescent="0.25">
      <c r="A68" s="3" t="s">
        <v>31</v>
      </c>
      <c r="B68" s="3"/>
      <c r="C68" s="3"/>
    </row>
    <row r="69" spans="1:3" x14ac:dyDescent="0.25">
      <c r="A69" s="3"/>
      <c r="B69" s="3"/>
      <c r="C69" s="3"/>
    </row>
    <row r="70" spans="1:3" x14ac:dyDescent="0.25">
      <c r="A70" s="3" t="s">
        <v>32</v>
      </c>
      <c r="B70" s="3"/>
      <c r="C70" s="3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P27"/>
  <sheetViews>
    <sheetView tabSelected="1" workbookViewId="0">
      <selection activeCell="C26" sqref="C26"/>
    </sheetView>
  </sheetViews>
  <sheetFormatPr defaultRowHeight="15" x14ac:dyDescent="0.25"/>
  <cols>
    <col min="1" max="1" width="4.28515625" customWidth="1"/>
    <col min="2" max="2" width="11.140625" customWidth="1"/>
    <col min="3" max="3" width="6" customWidth="1"/>
    <col min="4" max="4" width="6.7109375" customWidth="1"/>
    <col min="5" max="5" width="3.5703125" customWidth="1"/>
    <col min="6" max="6" width="4.140625" customWidth="1"/>
    <col min="7" max="8" width="3.42578125" customWidth="1"/>
    <col min="9" max="9" width="3.28515625" customWidth="1"/>
    <col min="10" max="10" width="3.5703125" customWidth="1"/>
    <col min="11" max="11" width="3.85546875" customWidth="1"/>
    <col min="12" max="12" width="3.5703125" customWidth="1"/>
    <col min="13" max="13" width="4.28515625" customWidth="1"/>
    <col min="14" max="14" width="4.42578125" customWidth="1"/>
    <col min="15" max="15" width="5.140625" customWidth="1"/>
  </cols>
  <sheetData>
    <row r="1" spans="2:16" ht="21" x14ac:dyDescent="0.35">
      <c r="B1" s="10" t="s">
        <v>34</v>
      </c>
    </row>
    <row r="2" spans="2:16" x14ac:dyDescent="0.25">
      <c r="B2" t="s">
        <v>40</v>
      </c>
    </row>
    <row r="3" spans="2:16" x14ac:dyDescent="0.25">
      <c r="B3" t="s">
        <v>41</v>
      </c>
    </row>
    <row r="4" spans="2:16" x14ac:dyDescent="0.25">
      <c r="B4" t="s">
        <v>42</v>
      </c>
    </row>
    <row r="5" spans="2:16" x14ac:dyDescent="0.25">
      <c r="B5" t="s">
        <v>58</v>
      </c>
    </row>
    <row r="6" spans="2:16" x14ac:dyDescent="0.25">
      <c r="B6" t="s">
        <v>56</v>
      </c>
    </row>
    <row r="7" spans="2:16" x14ac:dyDescent="0.25">
      <c r="M7" t="s">
        <v>46</v>
      </c>
    </row>
    <row r="8" spans="2:16" x14ac:dyDescent="0.25">
      <c r="K8">
        <f>E14+F13+G12</f>
        <v>38</v>
      </c>
      <c r="L8" s="8" t="str">
        <f>[1]!WB(K8,"=",38)</f>
        <v>=</v>
      </c>
      <c r="M8" t="s">
        <v>44</v>
      </c>
    </row>
    <row r="9" spans="2:16" x14ac:dyDescent="0.25">
      <c r="L9">
        <f>F15+G14+H13+I12</f>
        <v>38</v>
      </c>
      <c r="M9" s="8" t="str">
        <f>[1]!WB(L9,"=",38)</f>
        <v>=</v>
      </c>
    </row>
    <row r="10" spans="2:16" x14ac:dyDescent="0.25">
      <c r="M10">
        <f>G16+H15+I14+J13+K12</f>
        <v>38</v>
      </c>
      <c r="N10" s="8" t="str">
        <f>[1]!WB(M10,"=",38)</f>
        <v>=</v>
      </c>
    </row>
    <row r="11" spans="2:16" x14ac:dyDescent="0.25">
      <c r="B11" t="s">
        <v>45</v>
      </c>
      <c r="E11" s="1"/>
      <c r="F11" s="1"/>
      <c r="G11" s="1"/>
      <c r="H11" s="1"/>
      <c r="I11" s="1"/>
      <c r="J11" s="1"/>
      <c r="K11" s="1"/>
      <c r="L11" s="1"/>
      <c r="M11" s="1"/>
      <c r="N11">
        <f>I16+J15+K14+L13</f>
        <v>38</v>
      </c>
      <c r="O11" s="8" t="str">
        <f>[1]!WB(N11,"=",38)</f>
        <v>=</v>
      </c>
    </row>
    <row r="12" spans="2:16" x14ac:dyDescent="0.25">
      <c r="B12">
        <f>G12+I12+K12</f>
        <v>38</v>
      </c>
      <c r="C12" s="8" t="str">
        <f>[1]!WB(B12,"=",38)</f>
        <v>=</v>
      </c>
      <c r="E12" s="1"/>
      <c r="F12" s="1"/>
      <c r="G12" s="2">
        <v>18</v>
      </c>
      <c r="H12" s="1"/>
      <c r="I12" s="2">
        <v>10.999999999999996</v>
      </c>
      <c r="J12" s="1"/>
      <c r="K12" s="2">
        <v>9.0000000000000036</v>
      </c>
      <c r="L12" s="1"/>
      <c r="M12" s="1"/>
      <c r="O12">
        <f>K16+L15+M14</f>
        <v>38</v>
      </c>
      <c r="P12" s="8" t="str">
        <f>[1]!WB(O12,"=",38)</f>
        <v>=</v>
      </c>
    </row>
    <row r="13" spans="2:16" x14ac:dyDescent="0.25">
      <c r="B13">
        <f>F13+H13+J13+L13</f>
        <v>38</v>
      </c>
      <c r="C13" s="8" t="str">
        <f>[1]!WB(B13,"=",38)</f>
        <v>=</v>
      </c>
      <c r="E13" s="1"/>
      <c r="F13" s="2">
        <v>17</v>
      </c>
      <c r="G13" s="1"/>
      <c r="H13" s="2">
        <v>0.99999999999999956</v>
      </c>
      <c r="I13" s="1"/>
      <c r="J13" s="2">
        <v>6</v>
      </c>
      <c r="K13" s="1"/>
      <c r="L13" s="2">
        <v>14</v>
      </c>
      <c r="M13" s="1"/>
    </row>
    <row r="14" spans="2:16" x14ac:dyDescent="0.25">
      <c r="B14">
        <f>E14+G14+I14+K14+M14</f>
        <v>38</v>
      </c>
      <c r="C14" s="8" t="str">
        <f>[1]!WB(B14,"=",38)</f>
        <v>=</v>
      </c>
      <c r="E14" s="2">
        <v>3</v>
      </c>
      <c r="G14" s="2">
        <v>7.0000000000000018</v>
      </c>
      <c r="H14" s="1"/>
      <c r="I14" s="2">
        <v>5.0000000000000098</v>
      </c>
      <c r="J14" s="1"/>
      <c r="K14" s="2">
        <v>7.9999999999999902</v>
      </c>
      <c r="L14" s="1"/>
      <c r="M14" s="2">
        <v>14.999999999999996</v>
      </c>
    </row>
    <row r="15" spans="2:16" x14ac:dyDescent="0.25">
      <c r="B15">
        <f>F15+H15+J15+L15</f>
        <v>38</v>
      </c>
      <c r="C15" s="8" t="str">
        <f>[1]!WB(B15,"=",38)</f>
        <v>=</v>
      </c>
      <c r="E15" s="1"/>
      <c r="F15" s="2">
        <v>19</v>
      </c>
      <c r="G15" s="1"/>
      <c r="H15" s="2">
        <v>1.9999999999999851</v>
      </c>
      <c r="I15" s="1"/>
      <c r="J15" s="2">
        <v>4</v>
      </c>
      <c r="K15" s="1"/>
      <c r="L15" s="2">
        <v>13.000000000000014</v>
      </c>
      <c r="M15" s="1"/>
    </row>
    <row r="16" spans="2:16" x14ac:dyDescent="0.25">
      <c r="B16">
        <f>G16+I16+K16</f>
        <v>38</v>
      </c>
      <c r="C16" s="8" t="str">
        <f>[1]!WB(B16,"=",38)</f>
        <v>=</v>
      </c>
      <c r="E16" s="1"/>
      <c r="F16" s="1"/>
      <c r="G16" s="2">
        <v>16</v>
      </c>
      <c r="I16" s="2">
        <v>12.000000000000011</v>
      </c>
      <c r="J16" s="1"/>
      <c r="K16" s="2">
        <v>9.9999999999999893</v>
      </c>
      <c r="L16" s="1"/>
      <c r="M16" s="1"/>
      <c r="O16">
        <f>K12+L13+M14</f>
        <v>38</v>
      </c>
      <c r="P16" s="8" t="str">
        <f>[1]!WB(O16,"=",38)</f>
        <v>=</v>
      </c>
    </row>
    <row r="17" spans="2:16" x14ac:dyDescent="0.25">
      <c r="E17" s="1"/>
      <c r="F17" s="1"/>
      <c r="G17" s="1"/>
      <c r="H17" s="1"/>
      <c r="I17" s="1"/>
      <c r="J17" s="1"/>
      <c r="K17" s="1"/>
      <c r="L17" s="1"/>
      <c r="M17" s="1"/>
      <c r="N17">
        <f>I12+J13+K14+L15</f>
        <v>38</v>
      </c>
      <c r="O17" s="8" t="str">
        <f>[1]!WB(N17,"=",38)</f>
        <v>=</v>
      </c>
      <c r="P17" t="s">
        <v>47</v>
      </c>
    </row>
    <row r="18" spans="2:16" x14ac:dyDescent="0.25">
      <c r="M18">
        <f>G12+H13+I14+J15+K16</f>
        <v>38</v>
      </c>
      <c r="N18" s="8" t="str">
        <f>[1]!WB(M18,"=",38)</f>
        <v>=</v>
      </c>
    </row>
    <row r="19" spans="2:16" x14ac:dyDescent="0.25">
      <c r="L19">
        <f>F13+G14+H15+I16</f>
        <v>38</v>
      </c>
      <c r="M19" s="8" t="str">
        <f>[1]!WB(L19,"=",38)</f>
        <v>=</v>
      </c>
    </row>
    <row r="20" spans="2:16" x14ac:dyDescent="0.25">
      <c r="K20">
        <f>E14+F15+G16</f>
        <v>38</v>
      </c>
      <c r="L20" s="8" t="str">
        <f>[1]!WB(K20,"=",38)</f>
        <v>=</v>
      </c>
    </row>
    <row r="21" spans="2:16" x14ac:dyDescent="0.25">
      <c r="B21" s="9" t="str">
        <f>[1]!WBALLDIFF(1,19,$E$14,$F$13,$G$12,$I$12,$K$12,$L$13,$M$14,$L$15,$K$14,$J$13,$H$13,$I$14,$J$15,$K$16,$I$16,$H$15,$G$14,$F$15,$G$16)</f>
        <v>WBALLDIFF</v>
      </c>
      <c r="C21" t="s">
        <v>43</v>
      </c>
    </row>
    <row r="23" spans="2:16" x14ac:dyDescent="0.25">
      <c r="B23" t="s">
        <v>59</v>
      </c>
    </row>
    <row r="24" spans="2:16" x14ac:dyDescent="0.25">
      <c r="C24" s="11" t="str">
        <f>[1]!WB(G12,"&gt;=",K12+1)</f>
        <v>&gt;=</v>
      </c>
    </row>
    <row r="25" spans="2:16" x14ac:dyDescent="0.25">
      <c r="C25" s="11" t="str">
        <f>[1]!WB(G12,"&gt;=",K16+1)</f>
        <v>&gt;=</v>
      </c>
    </row>
    <row r="26" spans="2:16" x14ac:dyDescent="0.25">
      <c r="C26" s="11" t="str">
        <f>[1]!WB(G12,"&gt;=",G16+1)</f>
        <v>&gt;=</v>
      </c>
    </row>
    <row r="27" spans="2:16" x14ac:dyDescent="0.25">
      <c r="B27" t="s">
        <v>57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WB! Status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schrage</dc:creator>
  <cp:lastModifiedBy>Stéphane François</cp:lastModifiedBy>
  <dcterms:created xsi:type="dcterms:W3CDTF">2017-09-16T16:29:29Z</dcterms:created>
  <dcterms:modified xsi:type="dcterms:W3CDTF">2020-03-12T15:49:30Z</dcterms:modified>
</cp:coreProperties>
</file>