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2035" windowHeight="12330" activeTab="1"/>
  </bookViews>
  <sheets>
    <sheet name="WB! Status" sheetId="9" r:id="rId1"/>
    <sheet name="Sheet1" sheetId="1" r:id="rId2"/>
  </sheets>
  <externalReferences>
    <externalReference r:id="rId3"/>
  </externalReferences>
  <definedNames>
    <definedName name="WBGLOBAL">1</definedName>
    <definedName name="WBINTAlloc">Sheet1!$F$10:$F$24</definedName>
    <definedName name="WBMAX">Sheet1!$G$27</definedName>
  </definedNames>
  <calcPr calcId="145621"/>
</workbook>
</file>

<file path=xl/calcChain.xml><?xml version="1.0" encoding="utf-8"?>
<calcChain xmlns="http://schemas.openxmlformats.org/spreadsheetml/2006/main">
  <c r="F26" i="1" l="1"/>
  <c r="C26" i="1" l="1"/>
  <c r="E24" i="1" s="1"/>
  <c r="G24" i="1" s="1"/>
  <c r="E23" i="1"/>
  <c r="G23" i="1" s="1"/>
  <c r="E20" i="1"/>
  <c r="G20" i="1" s="1"/>
  <c r="E19" i="1"/>
  <c r="G19" i="1" s="1"/>
  <c r="E16" i="1"/>
  <c r="G16" i="1" s="1"/>
  <c r="E15" i="1"/>
  <c r="G15" i="1" s="1"/>
  <c r="E12" i="1"/>
  <c r="G12" i="1" s="1"/>
  <c r="E11" i="1"/>
  <c r="G11" i="1" s="1"/>
  <c r="E22" i="1"/>
  <c r="G22" i="1" s="1"/>
  <c r="F27" i="1"/>
  <c r="E13" i="1" l="1"/>
  <c r="G13" i="1" s="1"/>
  <c r="E17" i="1"/>
  <c r="G17" i="1" s="1"/>
  <c r="E21" i="1"/>
  <c r="G21" i="1" s="1"/>
  <c r="E10" i="1"/>
  <c r="G10" i="1" s="1"/>
  <c r="E14" i="1"/>
  <c r="G14" i="1" s="1"/>
  <c r="E18" i="1"/>
  <c r="G18" i="1" s="1"/>
  <c r="G27" i="1" l="1"/>
</calcChain>
</file>

<file path=xl/sharedStrings.xml><?xml version="1.0" encoding="utf-8"?>
<sst xmlns="http://schemas.openxmlformats.org/spreadsheetml/2006/main" count="128" uniqueCount="126">
  <si>
    <t>Virginia</t>
  </si>
  <si>
    <t>Massachusetts</t>
  </si>
  <si>
    <t>North Carolina</t>
  </si>
  <si>
    <t>New York</t>
  </si>
  <si>
    <t>Maryland</t>
  </si>
  <si>
    <t>Connecticut</t>
  </si>
  <si>
    <t>South Carolina</t>
  </si>
  <si>
    <t>New Jersey</t>
  </si>
  <si>
    <t>New Hampshire</t>
  </si>
  <si>
    <t>Georgia</t>
  </si>
  <si>
    <t>Kentucky</t>
  </si>
  <si>
    <t>Delaware</t>
  </si>
  <si>
    <t xml:space="preserve"> Ideal*log(N/Ideal)</t>
  </si>
  <si>
    <t xml:space="preserve"> What'sBest!® 12.0.0.0 (Nov 15, 2012) - Library 8.0.868.2 - 64-bit - Status Report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</si>
  <si>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</si>
  <si>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</si>
  <si>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</si>
  <si>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66</t>
  </si>
  <si>
    <t xml:space="preserve">     Numerics                          65</t>
  </si>
  <si>
    <t xml:space="preserve">       Adjustables                     15         Unlimited</t>
  </si>
  <si>
    <t xml:space="preserve">         Free                           0</t>
  </si>
  <si>
    <t xml:space="preserve">       Constants                       33</t>
  </si>
  <si>
    <t xml:space="preserve">       Formulas                        17</t>
  </si>
  <si>
    <t xml:space="preserve">     Strings                            0</t>
  </si>
  <si>
    <t xml:space="preserve">     Constraints                        1         Unlimited</t>
  </si>
  <si>
    <t xml:space="preserve"> DIRECTION:              Maximize</t>
  </si>
  <si>
    <t xml:space="preserve"> ERROR / WARNING MESSAGES:</t>
  </si>
  <si>
    <t xml:space="preserve"> ***WARNING***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</si>
  <si>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</si>
  <si>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</si>
  <si>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</si>
  <si>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</si>
  <si>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</si>
  <si>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</si>
  <si>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</si>
  <si>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  (cell addresses listed at bottom of tab).</t>
  </si>
  <si>
    <t xml:space="preserve"> LISTING:</t>
  </si>
  <si>
    <t xml:space="preserve">   List of nonlinear expressions:</t>
  </si>
  <si>
    <t xml:space="preserve">   Sheet1!G9</t>
  </si>
  <si>
    <t xml:space="preserve">   Sheet1!G10</t>
  </si>
  <si>
    <t xml:space="preserve">   Sheet1!G11</t>
  </si>
  <si>
    <t xml:space="preserve">   Sheet1!G12</t>
  </si>
  <si>
    <t xml:space="preserve">   Sheet1!G13</t>
  </si>
  <si>
    <t xml:space="preserve">   Sheet1!G14</t>
  </si>
  <si>
    <t xml:space="preserve">   Sheet1!G15</t>
  </si>
  <si>
    <t xml:space="preserve">   Sheet1!G16</t>
  </si>
  <si>
    <t xml:space="preserve">   List of contributors to nonlinear cells:</t>
  </si>
  <si>
    <t xml:space="preserve">   Sheet1!F9</t>
  </si>
  <si>
    <t xml:space="preserve">   Sheet1!F10</t>
  </si>
  <si>
    <t xml:space="preserve">   Sheet1!F11</t>
  </si>
  <si>
    <t xml:space="preserve">   Sheet1!F12</t>
  </si>
  <si>
    <t xml:space="preserve">   Sheet1!F13</t>
  </si>
  <si>
    <t xml:space="preserve">   Sheet1!F14</t>
  </si>
  <si>
    <t xml:space="preserve">   Sheet1!F15</t>
  </si>
  <si>
    <t xml:space="preserve">   Sheet1!F16</t>
  </si>
  <si>
    <t xml:space="preserve"> End of Report</t>
  </si>
  <si>
    <t xml:space="preserve"> DATE GENERATED:</t>
  </si>
  <si>
    <t xml:space="preserve">   Coefficients                        64</t>
  </si>
  <si>
    <t xml:space="preserve"> OPTIMALITY CONDITION:   SATISFIED</t>
  </si>
  <si>
    <t xml:space="preserve">         Continuous                     0</t>
  </si>
  <si>
    <t xml:space="preserve">         Integers/Binaries           15/0         Unlimited</t>
  </si>
  <si>
    <t xml:space="preserve"> MODEL TYPE:             Mixed Integer / Nonlinear (Mixed Integer Nonlinear Program)</t>
  </si>
  <si>
    <t xml:space="preserve"> ACTIVE:                 0</t>
  </si>
  <si>
    <t>Pennsylvania</t>
  </si>
  <si>
    <t xml:space="preserve">   Globals                             15         Unlimited</t>
  </si>
  <si>
    <t xml:space="preserve"> SOLUTION STATUS:        GLOBALLY OPTIMAL</t>
  </si>
  <si>
    <t xml:space="preserve"> SOLVER TYPE:            Global</t>
  </si>
  <si>
    <t xml:space="preserve"> TRIES:                  0</t>
  </si>
  <si>
    <t xml:space="preserve"> INFEASIBILITY:          0</t>
  </si>
  <si>
    <t xml:space="preserve"> STEPS:                  0</t>
  </si>
  <si>
    <t xml:space="preserve"> NON-DEFAULT SETTINGS:</t>
  </si>
  <si>
    <t xml:space="preserve">   Global Solver Options / Strategy / Global Solver:   On</t>
  </si>
  <si>
    <t>Vermont</t>
  </si>
  <si>
    <t>Rhode Island</t>
  </si>
  <si>
    <t>State</t>
  </si>
  <si>
    <t>Population</t>
  </si>
  <si>
    <t>Ideal no. of reps.</t>
  </si>
  <si>
    <t>Actual, N</t>
  </si>
  <si>
    <t>Totals</t>
  </si>
  <si>
    <t xml:space="preserve"> so that the integers sum to a specified target.</t>
  </si>
  <si>
    <t>This problem might arise in preparing a report where numbers are rounded to fewer digits, or</t>
  </si>
  <si>
    <t>in choosing a number of representatives for each state in a legislature, based on population.</t>
  </si>
  <si>
    <t xml:space="preserve"> Keywords: Rounding, Alabama paradox, Proportional representation, Fair allocation;</t>
  </si>
  <si>
    <t>Motivation:</t>
  </si>
  <si>
    <t>It is &lt; 0 if Actual[j]/Ideal[j] &lt; 1 and &gt; 0 if Actual[j]/Ideal[j] &gt; 1.</t>
  </si>
  <si>
    <t>It is concave, so that later awards are not as valuable as earlier awards.</t>
  </si>
  <si>
    <t>If Ideal[j] = 0, there will be a "log(0)" numerical error.</t>
  </si>
  <si>
    <t xml:space="preserve">  If Actual[j] = 0, there will be a "divide by zero" numerical error.</t>
  </si>
  <si>
    <t>Small #, dx</t>
  </si>
  <si>
    <t xml:space="preserve"> Example: Assigning 120 seats to states in U.S. House of Representatives in 1790</t>
  </si>
  <si>
    <t xml:space="preserve"> &lt;&lt;==Maximize</t>
  </si>
  <si>
    <t>a number proportional to the number of people in group j.</t>
  </si>
  <si>
    <t>Therefore a small number dx is added to each in log( ) to avoid these errors.</t>
  </si>
  <si>
    <t xml:space="preserve">   Minimum coefficient value:        1  on Sheet1!G9</t>
  </si>
  <si>
    <t xml:space="preserve">   Minimum coefficient in formula:   Sheet1!G9</t>
  </si>
  <si>
    <t xml:space="preserve">   Maximum coefficient in formula:   Sheet1!F26</t>
  </si>
  <si>
    <t xml:space="preserve">   Sheet1!G17</t>
  </si>
  <si>
    <t xml:space="preserve">   Sheet1!G18</t>
  </si>
  <si>
    <t xml:space="preserve">   Sheet1!G19</t>
  </si>
  <si>
    <t xml:space="preserve">   Sheet1!G20</t>
  </si>
  <si>
    <t xml:space="preserve">   Sheet1!G21</t>
  </si>
  <si>
    <t xml:space="preserve">   Sheet1!G22</t>
  </si>
  <si>
    <t xml:space="preserve">   Sheet1!G23</t>
  </si>
  <si>
    <t xml:space="preserve">   Sheet1!F17</t>
  </si>
  <si>
    <t xml:space="preserve">   Sheet1!F18</t>
  </si>
  <si>
    <t xml:space="preserve">   Sheet1!F19</t>
  </si>
  <si>
    <t xml:space="preserve">   Sheet1!F20</t>
  </si>
  <si>
    <t xml:space="preserve">   Sheet1!F21</t>
  </si>
  <si>
    <t xml:space="preserve">   Sheet1!F22</t>
  </si>
  <si>
    <t xml:space="preserve">   Sheet1!F23</t>
  </si>
  <si>
    <t xml:space="preserve">   Maximum coefficient value:        109  on &lt;RHS&gt;</t>
  </si>
  <si>
    <t xml:space="preserve"> OBJECTIVE VALUE:        -0.055220776613256</t>
  </si>
  <si>
    <t xml:space="preserve"> BEST OBJECTIVE BOUND:   -0.055220776613256</t>
  </si>
  <si>
    <t xml:space="preserve"> SOLUTION TIME:          0 Hours  0 Minutes 26 Seconds</t>
  </si>
  <si>
    <t xml:space="preserve">  It can also be shown that this objective gives solutions that are </t>
  </si>
  <si>
    <t>"population monotone", i.e., avoid the Alabama paradox, i.e.,</t>
  </si>
  <si>
    <t>if the total units to be allocated is increased, no Actual[j] will decrease.</t>
  </si>
  <si>
    <t>Ideal[j] increases and Ideal[k] decreases, and all others stay the same,</t>
  </si>
  <si>
    <t xml:space="preserve">  Further, it is component monotone, i.e., if the inputs change so that</t>
  </si>
  <si>
    <t>then Actual[j] cannot decrease and Actual[k] cannot increase.</t>
  </si>
  <si>
    <t>How to round a set of numbers so the total is unchanged.</t>
  </si>
  <si>
    <t>It is increasing, so awarding more is better.</t>
  </si>
  <si>
    <t xml:space="preserve">  Given a set of numbers with fractional parts, we want to round each to a nearby integer</t>
  </si>
  <si>
    <t xml:space="preserve">   The objective chosen maximizes the sum over j: Ideal[j]*log(Actual[j]/Ideal[j])</t>
  </si>
  <si>
    <t>Think of log(Actual[j]/Ideal[j]) as the utility function for each person in group j.</t>
  </si>
  <si>
    <t xml:space="preserve">For each group j, the utility per person in the group is weighted by Ideal[j],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</si>
</sst>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0000000"/>
    <numFmt numFmtId="165" formatCode="mmm\ dd\,\ yyyy"/>
    <numFmt numFmtId="166" formatCode="hh:mm\ AM/PM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  <family val="3"/>
    </font>
    <font>
      <sz val="9"/>
      <color indexed="10"/>
      <name val="Courier"/>
      <family val="3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ont="0" applyFill="0" applyBorder="0" applyAlignment="0">
      <protection locked="0"/>
    </xf>
    <xf numFmtId="0" fontId="1" fillId="2" borderId="0" applyNumberFormat="0" applyBorder="0" applyAlignment="0">
      <protection locked="0"/>
    </xf>
  </cellStyleXfs>
  <cellXfs count="13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0" fontId="2" fillId="0" borderId="0" xfId="1" applyFont="1" applyProtection="1">
      <protection locked="0"/>
    </xf>
    <xf numFmtId="0" fontId="1" fillId="2" borderId="0" xfId="2"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0" xfId="0" applyFont="1"/>
    <xf numFmtId="165" fontId="3" fillId="0" borderId="0" xfId="0" applyNumberFormat="1" applyFont="1" applyAlignment="1">
      <alignment horizontal="left"/>
    </xf>
    <xf numFmtId="166" fontId="3" fillId="0" borderId="0" xfId="0" applyNumberFormat="1" applyFont="1" applyAlignment="1">
      <alignment horizontal="left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</cellXfs>
  <cellStyles count="3">
    <cellStyle name="Adjustable" xfId="1"/>
    <cellStyle name="Best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4"/>
  <sheetViews>
    <sheetView showGridLines="0" workbookViewId="0"/>
  </sheetViews>
  <sheetFormatPr defaultRowHeight="15" x14ac:dyDescent="0.25"/>
  <cols>
    <col min="1" max="6" width="25.7109375" customWidth="1"/>
  </cols>
  <sheetData>
    <row r="1" spans="1:4" x14ac:dyDescent="0.25">
      <c r="A1" s="6" t="s">
        <v>13</v>
      </c>
      <c r="B1" s="6"/>
      <c r="C1" s="6"/>
      <c r="D1" s="6"/>
    </row>
    <row r="2" spans="1:4" x14ac:dyDescent="0.25">
      <c r="A2" s="6"/>
      <c r="B2" s="6"/>
      <c r="C2" s="6"/>
      <c r="D2" s="6"/>
    </row>
    <row r="3" spans="1:4" x14ac:dyDescent="0.25">
      <c r="A3" s="6" t="s">
        <v>56</v>
      </c>
      <c r="B3" s="7">
        <v>41253.427986111114</v>
      </c>
      <c r="C3" s="8">
        <v>41253.427986111114</v>
      </c>
      <c r="D3" s="6"/>
    </row>
    <row r="4" spans="1:4" x14ac:dyDescent="0.25">
      <c r="A4" s="6"/>
      <c r="B4" s="6"/>
      <c r="C4" s="6"/>
      <c r="D4" s="6"/>
    </row>
    <row r="5" spans="1:4" x14ac:dyDescent="0.25">
      <c r="A5" s="6"/>
      <c r="B5" s="6"/>
      <c r="C5" s="6"/>
      <c r="D5" s="6"/>
    </row>
    <row r="6" spans="1:4" x14ac:dyDescent="0.25">
      <c r="A6" s="6" t="s">
        <v>14</v>
      </c>
      <c r="B6" s="6"/>
      <c r="C6" s="6"/>
      <c r="D6" s="6"/>
    </row>
    <row r="7" spans="1:4" x14ac:dyDescent="0.25">
      <c r="A7" s="6"/>
      <c r="B7" s="6"/>
      <c r="C7" s="6"/>
      <c r="D7" s="6"/>
    </row>
    <row r="8" spans="1:4" x14ac:dyDescent="0.25">
      <c r="A8" s="6" t="s">
        <v>15</v>
      </c>
      <c r="B8" s="6"/>
      <c r="C8" s="6"/>
      <c r="D8" s="6"/>
    </row>
    <row r="9" spans="1:4" x14ac:dyDescent="0.25">
      <c r="A9" s="6" t="s">
        <v>16</v>
      </c>
      <c r="B9" s="6"/>
      <c r="C9" s="6"/>
      <c r="D9" s="6"/>
    </row>
    <row r="10" spans="1:4" x14ac:dyDescent="0.25">
      <c r="A10" s="6" t="s">
        <v>17</v>
      </c>
      <c r="B10" s="6"/>
      <c r="C10" s="6"/>
      <c r="D10" s="6"/>
    </row>
    <row r="11" spans="1:4" x14ac:dyDescent="0.25">
      <c r="A11" s="6" t="s">
        <v>18</v>
      </c>
      <c r="B11" s="6"/>
      <c r="C11" s="6"/>
      <c r="D11" s="6"/>
    </row>
    <row r="12" spans="1:4" x14ac:dyDescent="0.25">
      <c r="A12" s="6" t="s">
        <v>19</v>
      </c>
      <c r="B12" s="6"/>
      <c r="C12" s="6"/>
      <c r="D12" s="6"/>
    </row>
    <row r="13" spans="1:4" x14ac:dyDescent="0.25">
      <c r="A13" s="6" t="s">
        <v>59</v>
      </c>
      <c r="B13" s="6"/>
      <c r="C13" s="6"/>
      <c r="D13" s="6"/>
    </row>
    <row r="14" spans="1:4" x14ac:dyDescent="0.25">
      <c r="A14" s="6" t="s">
        <v>20</v>
      </c>
      <c r="B14" s="6"/>
      <c r="C14" s="6"/>
      <c r="D14" s="6"/>
    </row>
    <row r="15" spans="1:4" x14ac:dyDescent="0.25">
      <c r="A15" s="6" t="s">
        <v>60</v>
      </c>
      <c r="B15" s="6"/>
      <c r="C15" s="6"/>
      <c r="D15" s="6"/>
    </row>
    <row r="16" spans="1:4" x14ac:dyDescent="0.25">
      <c r="A16" s="6" t="s">
        <v>21</v>
      </c>
      <c r="B16" s="6"/>
      <c r="C16" s="6"/>
      <c r="D16" s="6"/>
    </row>
    <row r="17" spans="1:4" x14ac:dyDescent="0.25">
      <c r="A17" s="6" t="s">
        <v>22</v>
      </c>
      <c r="B17" s="6"/>
      <c r="C17" s="6"/>
      <c r="D17" s="6"/>
    </row>
    <row r="18" spans="1:4" x14ac:dyDescent="0.25">
      <c r="A18" s="6" t="s">
        <v>23</v>
      </c>
      <c r="B18" s="6"/>
      <c r="C18" s="6"/>
      <c r="D18" s="6"/>
    </row>
    <row r="19" spans="1:4" x14ac:dyDescent="0.25">
      <c r="A19" s="6" t="s">
        <v>24</v>
      </c>
      <c r="B19" s="6"/>
      <c r="C19" s="6"/>
      <c r="D19" s="6"/>
    </row>
    <row r="20" spans="1:4" x14ac:dyDescent="0.25">
      <c r="A20" s="6" t="s">
        <v>64</v>
      </c>
      <c r="B20" s="6"/>
      <c r="C20" s="6"/>
      <c r="D20" s="6"/>
    </row>
    <row r="21" spans="1:4" x14ac:dyDescent="0.25">
      <c r="A21" s="6" t="s">
        <v>57</v>
      </c>
      <c r="B21" s="6"/>
      <c r="C21" s="6"/>
      <c r="D21" s="6"/>
    </row>
    <row r="22" spans="1:4" x14ac:dyDescent="0.25">
      <c r="A22" s="6"/>
      <c r="B22" s="6"/>
      <c r="C22" s="6"/>
      <c r="D22" s="6"/>
    </row>
    <row r="23" spans="1:4" x14ac:dyDescent="0.25">
      <c r="A23" s="6" t="s">
        <v>93</v>
      </c>
      <c r="B23" s="6"/>
      <c r="C23" s="6"/>
      <c r="D23" s="6"/>
    </row>
    <row r="24" spans="1:4" x14ac:dyDescent="0.25">
      <c r="A24" s="6" t="s">
        <v>94</v>
      </c>
      <c r="B24" s="6"/>
      <c r="C24" s="6"/>
      <c r="D24" s="6"/>
    </row>
    <row r="25" spans="1:4" x14ac:dyDescent="0.25">
      <c r="A25" s="6" t="s">
        <v>110</v>
      </c>
      <c r="B25" s="6"/>
      <c r="C25" s="6"/>
      <c r="D25" s="6"/>
    </row>
    <row r="26" spans="1:4" x14ac:dyDescent="0.25">
      <c r="A26" s="6" t="s">
        <v>95</v>
      </c>
      <c r="B26" s="6"/>
      <c r="C26" s="6"/>
      <c r="D26" s="6"/>
    </row>
    <row r="27" spans="1:4" x14ac:dyDescent="0.25">
      <c r="A27" s="6"/>
      <c r="B27" s="6"/>
      <c r="C27" s="6"/>
      <c r="D27" s="6"/>
    </row>
    <row r="28" spans="1:4" x14ac:dyDescent="0.25">
      <c r="A28" s="6" t="s">
        <v>61</v>
      </c>
      <c r="B28" s="6"/>
      <c r="C28" s="6"/>
      <c r="D28" s="6"/>
    </row>
    <row r="29" spans="1:4" x14ac:dyDescent="0.25">
      <c r="A29" s="6"/>
      <c r="B29" s="6"/>
      <c r="C29" s="6"/>
      <c r="D29" s="6"/>
    </row>
    <row r="30" spans="1:4" x14ac:dyDescent="0.25">
      <c r="A30" s="9" t="s">
        <v>65</v>
      </c>
      <c r="B30" s="6"/>
      <c r="C30" s="6"/>
      <c r="D30" s="6"/>
    </row>
    <row r="31" spans="1:4" x14ac:dyDescent="0.25">
      <c r="A31" s="6"/>
      <c r="B31" s="6"/>
      <c r="C31" s="6"/>
      <c r="D31" s="6"/>
    </row>
    <row r="32" spans="1:4" x14ac:dyDescent="0.25">
      <c r="A32" s="6" t="s">
        <v>58</v>
      </c>
      <c r="B32" s="6"/>
      <c r="C32" s="6"/>
      <c r="D32" s="6"/>
    </row>
    <row r="33" spans="1:4" x14ac:dyDescent="0.25">
      <c r="A33" s="6"/>
      <c r="B33" s="6"/>
      <c r="C33" s="6"/>
      <c r="D33" s="6"/>
    </row>
    <row r="34" spans="1:4" x14ac:dyDescent="0.25">
      <c r="A34" s="6" t="s">
        <v>111</v>
      </c>
      <c r="B34" s="6"/>
      <c r="C34" s="6"/>
      <c r="D34" s="6"/>
    </row>
    <row r="35" spans="1:4" x14ac:dyDescent="0.25">
      <c r="A35" s="6"/>
      <c r="B35" s="6"/>
      <c r="C35" s="6"/>
      <c r="D35" s="6"/>
    </row>
    <row r="36" spans="1:4" x14ac:dyDescent="0.25">
      <c r="A36" s="6" t="s">
        <v>25</v>
      </c>
      <c r="B36" s="6"/>
      <c r="C36" s="6"/>
      <c r="D36" s="6"/>
    </row>
    <row r="37" spans="1:4" x14ac:dyDescent="0.25">
      <c r="A37" s="6"/>
      <c r="B37" s="6"/>
      <c r="C37" s="6"/>
      <c r="D37" s="6"/>
    </row>
    <row r="38" spans="1:4" x14ac:dyDescent="0.25">
      <c r="A38" s="6" t="s">
        <v>66</v>
      </c>
      <c r="B38" s="6"/>
      <c r="C38" s="6"/>
      <c r="D38" s="6"/>
    </row>
    <row r="39" spans="1:4" x14ac:dyDescent="0.25">
      <c r="A39" s="6"/>
      <c r="B39" s="6"/>
      <c r="C39" s="6"/>
      <c r="D39" s="6"/>
    </row>
    <row r="40" spans="1:4" x14ac:dyDescent="0.25">
      <c r="A40" s="6" t="s">
        <v>67</v>
      </c>
      <c r="B40" s="6"/>
      <c r="C40" s="6"/>
      <c r="D40" s="6"/>
    </row>
    <row r="41" spans="1:4" x14ac:dyDescent="0.25">
      <c r="A41" s="6"/>
      <c r="B41" s="6"/>
      <c r="C41" s="6"/>
      <c r="D41" s="6"/>
    </row>
    <row r="42" spans="1:4" x14ac:dyDescent="0.25">
      <c r="A42" s="6" t="s">
        <v>68</v>
      </c>
      <c r="B42" s="6"/>
      <c r="C42" s="6"/>
      <c r="D42" s="6"/>
    </row>
    <row r="43" spans="1:4" x14ac:dyDescent="0.25">
      <c r="A43" s="6"/>
      <c r="B43" s="6"/>
      <c r="C43" s="6"/>
      <c r="D43" s="6"/>
    </row>
    <row r="44" spans="1:4" x14ac:dyDescent="0.25">
      <c r="A44" s="6" t="s">
        <v>112</v>
      </c>
      <c r="B44" s="6"/>
      <c r="C44" s="6"/>
      <c r="D44" s="6"/>
    </row>
    <row r="45" spans="1:4" x14ac:dyDescent="0.25">
      <c r="A45" s="6"/>
      <c r="B45" s="6"/>
      <c r="C45" s="6"/>
      <c r="D45" s="6"/>
    </row>
    <row r="46" spans="1:4" x14ac:dyDescent="0.25">
      <c r="A46" s="6" t="s">
        <v>69</v>
      </c>
      <c r="B46" s="6"/>
      <c r="C46" s="6"/>
      <c r="D46" s="6"/>
    </row>
    <row r="47" spans="1:4" x14ac:dyDescent="0.25">
      <c r="A47" s="6"/>
      <c r="B47" s="6"/>
      <c r="C47" s="6"/>
      <c r="D47" s="6"/>
    </row>
    <row r="48" spans="1:4" x14ac:dyDescent="0.25">
      <c r="A48" s="6" t="s">
        <v>62</v>
      </c>
      <c r="B48" s="6"/>
      <c r="C48" s="6"/>
      <c r="D48" s="6"/>
    </row>
    <row r="49" spans="1:4" x14ac:dyDescent="0.25">
      <c r="A49" s="6"/>
      <c r="B49" s="6"/>
      <c r="C49" s="6"/>
      <c r="D49" s="6"/>
    </row>
    <row r="50" spans="1:4" x14ac:dyDescent="0.25">
      <c r="A50" s="6" t="s">
        <v>113</v>
      </c>
      <c r="B50" s="6"/>
      <c r="C50" s="6"/>
      <c r="D50" s="6"/>
    </row>
    <row r="51" spans="1:4" x14ac:dyDescent="0.25">
      <c r="A51" s="6"/>
      <c r="B51" s="6"/>
      <c r="C51" s="6"/>
      <c r="D51" s="6"/>
    </row>
    <row r="52" spans="1:4" x14ac:dyDescent="0.25">
      <c r="A52" s="6" t="s">
        <v>70</v>
      </c>
      <c r="B52" s="6"/>
      <c r="C52" s="6"/>
      <c r="D52" s="6"/>
    </row>
    <row r="53" spans="1:4" x14ac:dyDescent="0.25">
      <c r="A53" s="6"/>
      <c r="B53" s="6"/>
      <c r="C53" s="6"/>
      <c r="D53" s="6"/>
    </row>
    <row r="54" spans="1:4" x14ac:dyDescent="0.25">
      <c r="A54" s="6" t="s">
        <v>71</v>
      </c>
      <c r="B54" s="6"/>
      <c r="C54" s="6"/>
      <c r="D54" s="6"/>
    </row>
    <row r="55" spans="1:4" x14ac:dyDescent="0.25">
      <c r="A55" s="6"/>
      <c r="B55" s="6"/>
      <c r="C55" s="6"/>
      <c r="D55" s="6"/>
    </row>
    <row r="56" spans="1:4" x14ac:dyDescent="0.25">
      <c r="A56" s="6" t="s">
        <v>26</v>
      </c>
      <c r="B56" s="6"/>
      <c r="C56" s="6"/>
      <c r="D56" s="6"/>
    </row>
    <row r="57" spans="1:4" x14ac:dyDescent="0.25">
      <c r="A57" s="6"/>
      <c r="B57" s="6"/>
      <c r="C57" s="6"/>
      <c r="D57" s="6"/>
    </row>
    <row r="58" spans="1:4" x14ac:dyDescent="0.25">
      <c r="A58" s="6" t="s">
        <v>27</v>
      </c>
      <c r="B58" s="6"/>
      <c r="C58" s="6"/>
      <c r="D58" s="6"/>
    </row>
    <row r="59" spans="1:4" x14ac:dyDescent="0.25">
      <c r="A59" s="6" t="s">
        <v>28</v>
      </c>
      <c r="B59" s="6"/>
      <c r="C59" s="6"/>
      <c r="D59" s="6"/>
    </row>
    <row r="60" spans="1:4" x14ac:dyDescent="0.25">
      <c r="A60" s="6" t="s">
        <v>29</v>
      </c>
      <c r="B60" s="6"/>
      <c r="C60" s="6"/>
      <c r="D60" s="6"/>
    </row>
    <row r="61" spans="1:4" x14ac:dyDescent="0.25">
      <c r="A61" s="6" t="s">
        <v>30</v>
      </c>
      <c r="B61" s="6"/>
      <c r="C61" s="6"/>
      <c r="D61" s="6"/>
    </row>
    <row r="62" spans="1:4" x14ac:dyDescent="0.25">
      <c r="A62" s="6" t="s">
        <v>31</v>
      </c>
      <c r="B62" s="6"/>
      <c r="C62" s="6"/>
      <c r="D62" s="6"/>
    </row>
    <row r="63" spans="1:4" x14ac:dyDescent="0.25">
      <c r="A63" s="6" t="s">
        <v>32</v>
      </c>
      <c r="B63" s="6"/>
      <c r="C63" s="6"/>
      <c r="D63" s="6"/>
    </row>
    <row r="64" spans="1:4" x14ac:dyDescent="0.25">
      <c r="A64" s="6" t="s">
        <v>33</v>
      </c>
      <c r="B64" s="6"/>
      <c r="C64" s="6"/>
      <c r="D64" s="6"/>
    </row>
    <row r="65" spans="1:4" x14ac:dyDescent="0.25">
      <c r="A65" s="6" t="s">
        <v>34</v>
      </c>
      <c r="B65" s="6"/>
      <c r="C65" s="6"/>
      <c r="D65" s="6"/>
    </row>
    <row r="66" spans="1:4" x14ac:dyDescent="0.25">
      <c r="A66" s="6" t="s">
        <v>35</v>
      </c>
      <c r="B66" s="6"/>
      <c r="C66" s="6"/>
      <c r="D66" s="6"/>
    </row>
    <row r="67" spans="1:4" x14ac:dyDescent="0.25">
      <c r="A67" s="6"/>
      <c r="B67" s="6"/>
      <c r="C67" s="6"/>
      <c r="D67" s="6"/>
    </row>
    <row r="68" spans="1:4" x14ac:dyDescent="0.25">
      <c r="A68" s="6" t="s">
        <v>36</v>
      </c>
      <c r="B68" s="6"/>
      <c r="C68" s="6"/>
      <c r="D68" s="6"/>
    </row>
    <row r="69" spans="1:4" x14ac:dyDescent="0.25">
      <c r="A69" s="6"/>
      <c r="B69" s="6"/>
      <c r="C69" s="6"/>
      <c r="D69" s="6"/>
    </row>
    <row r="70" spans="1:4" x14ac:dyDescent="0.25">
      <c r="A70" s="6" t="s">
        <v>27</v>
      </c>
      <c r="B70" s="6"/>
      <c r="C70" s="6"/>
      <c r="D70" s="6"/>
    </row>
    <row r="71" spans="1:4" x14ac:dyDescent="0.25">
      <c r="A71" s="6" t="s">
        <v>37</v>
      </c>
      <c r="B71" s="6"/>
      <c r="C71" s="6"/>
      <c r="D71" s="6"/>
    </row>
    <row r="72" spans="1:4" x14ac:dyDescent="0.25">
      <c r="A72" s="6" t="s">
        <v>38</v>
      </c>
      <c r="B72" s="6" t="s">
        <v>39</v>
      </c>
      <c r="C72" s="6" t="s">
        <v>40</v>
      </c>
      <c r="D72" s="6" t="s">
        <v>41</v>
      </c>
    </row>
    <row r="73" spans="1:4" x14ac:dyDescent="0.25">
      <c r="A73" s="6" t="s">
        <v>42</v>
      </c>
      <c r="B73" s="6" t="s">
        <v>43</v>
      </c>
      <c r="C73" s="6" t="s">
        <v>44</v>
      </c>
      <c r="D73" s="6" t="s">
        <v>45</v>
      </c>
    </row>
    <row r="74" spans="1:4" x14ac:dyDescent="0.25">
      <c r="A74" s="6" t="s">
        <v>96</v>
      </c>
      <c r="B74" s="6" t="s">
        <v>97</v>
      </c>
      <c r="C74" s="6" t="s">
        <v>98</v>
      </c>
      <c r="D74" s="6" t="s">
        <v>99</v>
      </c>
    </row>
    <row r="75" spans="1:4" x14ac:dyDescent="0.25">
      <c r="A75" s="6" t="s">
        <v>100</v>
      </c>
      <c r="B75" s="6" t="s">
        <v>101</v>
      </c>
      <c r="C75" s="6" t="s">
        <v>102</v>
      </c>
      <c r="D75" s="6"/>
    </row>
    <row r="76" spans="1:4" x14ac:dyDescent="0.25">
      <c r="A76" s="6"/>
      <c r="B76" s="6"/>
      <c r="C76" s="6"/>
      <c r="D76" s="6"/>
    </row>
    <row r="77" spans="1:4" x14ac:dyDescent="0.25">
      <c r="A77" s="6" t="s">
        <v>27</v>
      </c>
      <c r="B77" s="6"/>
      <c r="C77" s="6"/>
      <c r="D77" s="6"/>
    </row>
    <row r="78" spans="1:4" x14ac:dyDescent="0.25">
      <c r="A78" s="6" t="s">
        <v>46</v>
      </c>
      <c r="B78" s="6"/>
      <c r="C78" s="6"/>
      <c r="D78" s="6"/>
    </row>
    <row r="79" spans="1:4" x14ac:dyDescent="0.25">
      <c r="A79" s="6" t="s">
        <v>47</v>
      </c>
      <c r="B79" s="6" t="s">
        <v>48</v>
      </c>
      <c r="C79" s="6" t="s">
        <v>49</v>
      </c>
      <c r="D79" s="6" t="s">
        <v>50</v>
      </c>
    </row>
    <row r="80" spans="1:4" x14ac:dyDescent="0.25">
      <c r="A80" s="6" t="s">
        <v>51</v>
      </c>
      <c r="B80" s="6" t="s">
        <v>52</v>
      </c>
      <c r="C80" s="6" t="s">
        <v>53</v>
      </c>
      <c r="D80" s="6" t="s">
        <v>54</v>
      </c>
    </row>
    <row r="81" spans="1:4" x14ac:dyDescent="0.25">
      <c r="A81" s="6" t="s">
        <v>103</v>
      </c>
      <c r="B81" s="6" t="s">
        <v>104</v>
      </c>
      <c r="C81" s="6" t="s">
        <v>105</v>
      </c>
      <c r="D81" s="6" t="s">
        <v>106</v>
      </c>
    </row>
    <row r="82" spans="1:4" x14ac:dyDescent="0.25">
      <c r="A82" s="6" t="s">
        <v>107</v>
      </c>
      <c r="B82" s="6" t="s">
        <v>108</v>
      </c>
      <c r="C82" s="6" t="s">
        <v>109</v>
      </c>
      <c r="D82" s="6"/>
    </row>
    <row r="83" spans="1:4" x14ac:dyDescent="0.25">
      <c r="A83" s="6"/>
      <c r="B83" s="6"/>
      <c r="C83" s="6"/>
      <c r="D83" s="6"/>
    </row>
    <row r="84" spans="1:4" x14ac:dyDescent="0.25">
      <c r="A84" s="6" t="s">
        <v>55</v>
      </c>
      <c r="B84" s="6"/>
      <c r="C84" s="6"/>
      <c r="D84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zoomScale="180" zoomScaleNormal="180" workbookViewId="0">
      <selection activeCell="A36" sqref="A36"/>
    </sheetView>
  </sheetViews>
  <sheetFormatPr defaultRowHeight="15" x14ac:dyDescent="0.25"/>
  <cols>
    <col min="2" max="2" width="13.85546875" customWidth="1"/>
    <col min="5" max="5" width="20.5703125" customWidth="1"/>
    <col min="7" max="7" width="17.28515625" customWidth="1"/>
    <col min="8" max="8" width="10.85546875" customWidth="1"/>
    <col min="9" max="9" width="12.28515625" bestFit="1" customWidth="1"/>
  </cols>
  <sheetData>
    <row r="1" spans="1:8" ht="18.75" x14ac:dyDescent="0.3">
      <c r="A1" s="12" t="s">
        <v>120</v>
      </c>
    </row>
    <row r="2" spans="1:8" x14ac:dyDescent="0.25">
      <c r="A2" t="s">
        <v>122</v>
      </c>
    </row>
    <row r="3" spans="1:8" x14ac:dyDescent="0.25">
      <c r="A3" t="s">
        <v>79</v>
      </c>
    </row>
    <row r="4" spans="1:8" x14ac:dyDescent="0.25">
      <c r="A4" t="s">
        <v>80</v>
      </c>
    </row>
    <row r="5" spans="1:8" x14ac:dyDescent="0.25">
      <c r="A5" t="s">
        <v>81</v>
      </c>
    </row>
    <row r="6" spans="1:8" x14ac:dyDescent="0.25">
      <c r="A6" t="s">
        <v>82</v>
      </c>
    </row>
    <row r="8" spans="1:8" x14ac:dyDescent="0.25">
      <c r="A8" t="s">
        <v>89</v>
      </c>
      <c r="H8" s="11" t="s">
        <v>88</v>
      </c>
    </row>
    <row r="9" spans="1:8" x14ac:dyDescent="0.25">
      <c r="B9" s="10" t="s">
        <v>74</v>
      </c>
      <c r="C9" s="10" t="s">
        <v>75</v>
      </c>
      <c r="D9" s="10"/>
      <c r="E9" s="11" t="s">
        <v>76</v>
      </c>
      <c r="F9" s="11" t="s">
        <v>77</v>
      </c>
      <c r="G9" s="10" t="s">
        <v>12</v>
      </c>
      <c r="H9" s="2">
        <v>9.9999999999999998E-13</v>
      </c>
    </row>
    <row r="10" spans="1:8" x14ac:dyDescent="0.25">
      <c r="B10" t="s">
        <v>0</v>
      </c>
      <c r="C10">
        <v>630560</v>
      </c>
      <c r="E10" s="1">
        <f t="shared" ref="E10:E24" si="0">E$26*C10/C$26</f>
        <v>18.310360848691342</v>
      </c>
      <c r="F10" s="3">
        <v>19</v>
      </c>
      <c r="G10">
        <f t="shared" ref="G10:G24" si="1">E10*LOG((F10+H$9)/(E10+H$9))</f>
        <v>0.29400393026937172</v>
      </c>
    </row>
    <row r="11" spans="1:8" x14ac:dyDescent="0.25">
      <c r="B11" t="s">
        <v>1</v>
      </c>
      <c r="C11">
        <v>475327</v>
      </c>
      <c r="E11" s="1">
        <f t="shared" si="0"/>
        <v>13.802665711630789</v>
      </c>
      <c r="F11" s="3">
        <v>14</v>
      </c>
      <c r="G11">
        <f t="shared" si="1"/>
        <v>8.5094342259599692E-2</v>
      </c>
    </row>
    <row r="12" spans="1:8" x14ac:dyDescent="0.25">
      <c r="B12" t="s">
        <v>63</v>
      </c>
      <c r="C12">
        <v>432879</v>
      </c>
      <c r="E12" s="1">
        <f t="shared" si="0"/>
        <v>12.570049945795262</v>
      </c>
      <c r="F12" s="3">
        <v>13</v>
      </c>
      <c r="G12">
        <f t="shared" si="1"/>
        <v>0.18360253636996923</v>
      </c>
    </row>
    <row r="13" spans="1:8" x14ac:dyDescent="0.25">
      <c r="B13" t="s">
        <v>2</v>
      </c>
      <c r="C13">
        <v>353523</v>
      </c>
      <c r="E13" s="1">
        <f t="shared" si="0"/>
        <v>10.265690336069381</v>
      </c>
      <c r="F13" s="3">
        <v>11</v>
      </c>
      <c r="G13">
        <f t="shared" si="1"/>
        <v>0.30801716749224745</v>
      </c>
    </row>
    <row r="14" spans="1:8" x14ac:dyDescent="0.25">
      <c r="B14" t="s">
        <v>3</v>
      </c>
      <c r="C14">
        <v>331589</v>
      </c>
      <c r="E14" s="1">
        <f t="shared" si="0"/>
        <v>9.6287652934799439</v>
      </c>
      <c r="F14" s="3">
        <v>10</v>
      </c>
      <c r="G14">
        <f t="shared" si="1"/>
        <v>0.15819483011161956</v>
      </c>
    </row>
    <row r="15" spans="1:8" x14ac:dyDescent="0.25">
      <c r="B15" t="s">
        <v>4</v>
      </c>
      <c r="C15">
        <v>278514</v>
      </c>
      <c r="E15" s="1">
        <f t="shared" si="0"/>
        <v>8.0875600123896554</v>
      </c>
      <c r="F15" s="3">
        <v>9</v>
      </c>
      <c r="G15">
        <f t="shared" si="1"/>
        <v>0.37546491810152877</v>
      </c>
    </row>
    <row r="16" spans="1:8" x14ac:dyDescent="0.25">
      <c r="B16" t="s">
        <v>5</v>
      </c>
      <c r="C16">
        <v>236841</v>
      </c>
      <c r="E16" s="1">
        <f t="shared" si="0"/>
        <v>6.8774488926746171</v>
      </c>
      <c r="F16" s="3">
        <v>7</v>
      </c>
      <c r="G16">
        <f t="shared" si="1"/>
        <v>5.2754628835586674E-2</v>
      </c>
    </row>
    <row r="17" spans="1:8" x14ac:dyDescent="0.25">
      <c r="B17" t="s">
        <v>6</v>
      </c>
      <c r="C17">
        <v>206236</v>
      </c>
      <c r="E17" s="1">
        <f t="shared" si="0"/>
        <v>5.9887331578132263</v>
      </c>
      <c r="F17" s="3">
        <v>6</v>
      </c>
      <c r="G17">
        <f t="shared" si="1"/>
        <v>4.888530337320029E-3</v>
      </c>
    </row>
    <row r="18" spans="1:8" x14ac:dyDescent="0.25">
      <c r="B18" t="s">
        <v>7</v>
      </c>
      <c r="C18">
        <v>179570</v>
      </c>
      <c r="E18" s="1">
        <f t="shared" si="0"/>
        <v>5.2143991017500388</v>
      </c>
      <c r="F18" s="3">
        <v>5</v>
      </c>
      <c r="G18">
        <f t="shared" si="1"/>
        <v>-9.5080729676784881E-2</v>
      </c>
    </row>
    <row r="19" spans="1:8" x14ac:dyDescent="0.25">
      <c r="B19" t="s">
        <v>8</v>
      </c>
      <c r="C19">
        <v>141822</v>
      </c>
      <c r="E19" s="1">
        <f t="shared" si="0"/>
        <v>4.1182631252903823</v>
      </c>
      <c r="F19" s="3">
        <v>4</v>
      </c>
      <c r="G19">
        <f t="shared" si="1"/>
        <v>-5.2112913053454557E-2</v>
      </c>
    </row>
    <row r="20" spans="1:8" x14ac:dyDescent="0.25">
      <c r="B20" t="s">
        <v>72</v>
      </c>
      <c r="C20">
        <v>85533</v>
      </c>
      <c r="E20" s="1">
        <f t="shared" si="0"/>
        <v>2.4837288988694439</v>
      </c>
      <c r="F20" s="3">
        <v>3</v>
      </c>
      <c r="G20">
        <f t="shared" si="1"/>
        <v>0.20370815265783326</v>
      </c>
    </row>
    <row r="21" spans="1:8" x14ac:dyDescent="0.25">
      <c r="B21" t="s">
        <v>9</v>
      </c>
      <c r="C21">
        <v>70835</v>
      </c>
      <c r="E21" s="1">
        <f t="shared" si="0"/>
        <v>2.0569246554127303</v>
      </c>
      <c r="F21" s="3">
        <v>2</v>
      </c>
      <c r="G21">
        <f t="shared" si="1"/>
        <v>-2.507059626836523E-2</v>
      </c>
    </row>
    <row r="22" spans="1:8" x14ac:dyDescent="0.25">
      <c r="B22" t="s">
        <v>10</v>
      </c>
      <c r="C22">
        <v>68705</v>
      </c>
      <c r="E22" s="1">
        <f t="shared" si="0"/>
        <v>1.9950731763977079</v>
      </c>
      <c r="F22" s="3">
        <v>2</v>
      </c>
      <c r="G22">
        <f t="shared" si="1"/>
        <v>2.1370546653956524E-3</v>
      </c>
    </row>
    <row r="23" spans="1:8" x14ac:dyDescent="0.25">
      <c r="B23" t="s">
        <v>73</v>
      </c>
      <c r="C23">
        <v>68446</v>
      </c>
      <c r="E23" s="1">
        <f t="shared" si="0"/>
        <v>1.9875522688555056</v>
      </c>
      <c r="F23" s="3">
        <v>2</v>
      </c>
      <c r="G23">
        <f t="shared" si="1"/>
        <v>5.3891228884280955E-3</v>
      </c>
    </row>
    <row r="24" spans="1:8" x14ac:dyDescent="0.25">
      <c r="B24" t="s">
        <v>11</v>
      </c>
      <c r="C24">
        <v>55540</v>
      </c>
      <c r="E24" s="1">
        <f t="shared" si="0"/>
        <v>1.6127845748799752</v>
      </c>
      <c r="F24" s="3">
        <v>2</v>
      </c>
      <c r="G24">
        <f t="shared" si="1"/>
        <v>0.15072058033611202</v>
      </c>
    </row>
    <row r="26" spans="1:8" x14ac:dyDescent="0.25">
      <c r="B26" t="s">
        <v>78</v>
      </c>
      <c r="C26">
        <f>SUM(C10:C25)</f>
        <v>3615920</v>
      </c>
      <c r="E26">
        <v>105</v>
      </c>
      <c r="F26">
        <f>SUM(F10:F24)</f>
        <v>109</v>
      </c>
    </row>
    <row r="27" spans="1:8" x14ac:dyDescent="0.25">
      <c r="F27" s="5" t="str">
        <f>[1]!WB(E26,"=",F26)</f>
        <v>Not =</v>
      </c>
      <c r="G27" s="4">
        <f>SUM(G10:G24)</f>
        <v>1.6517115553264077</v>
      </c>
      <c r="H27" t="s">
        <v>90</v>
      </c>
    </row>
    <row r="29" spans="1:8" x14ac:dyDescent="0.25">
      <c r="A29" t="s">
        <v>83</v>
      </c>
    </row>
    <row r="30" spans="1:8" x14ac:dyDescent="0.25">
      <c r="A30" t="s">
        <v>123</v>
      </c>
    </row>
    <row r="31" spans="1:8" x14ac:dyDescent="0.25">
      <c r="A31" t="s">
        <v>124</v>
      </c>
    </row>
    <row r="32" spans="1:8" x14ac:dyDescent="0.25">
      <c r="A32" t="s">
        <v>84</v>
      </c>
    </row>
    <row r="33" spans="1:1" x14ac:dyDescent="0.25">
      <c r="A33" t="s">
        <v>121</v>
      </c>
    </row>
    <row r="34" spans="1:1" x14ac:dyDescent="0.25">
      <c r="A34" t="s">
        <v>85</v>
      </c>
    </row>
    <row r="35" spans="1:1" x14ac:dyDescent="0.25">
      <c r="A35" t="s">
        <v>125</v>
      </c>
    </row>
    <row r="36" spans="1:1" x14ac:dyDescent="0.25">
      <c r="A36" t="s">
        <v>91</v>
      </c>
    </row>
    <row r="37" spans="1:1" x14ac:dyDescent="0.25">
      <c r="A37" t="s">
        <v>87</v>
      </c>
    </row>
    <row r="38" spans="1:1" x14ac:dyDescent="0.25">
      <c r="A38" t="s">
        <v>86</v>
      </c>
    </row>
    <row r="39" spans="1:1" x14ac:dyDescent="0.25">
      <c r="A39" t="s">
        <v>92</v>
      </c>
    </row>
    <row r="40" spans="1:1" x14ac:dyDescent="0.25">
      <c r="A40" t="s">
        <v>114</v>
      </c>
    </row>
    <row r="41" spans="1:1" x14ac:dyDescent="0.25">
      <c r="A41" t="s">
        <v>115</v>
      </c>
    </row>
    <row r="42" spans="1:1" x14ac:dyDescent="0.25">
      <c r="A42" t="s">
        <v>116</v>
      </c>
    </row>
    <row r="43" spans="1:1" x14ac:dyDescent="0.25">
      <c r="A43" t="s">
        <v>118</v>
      </c>
    </row>
    <row r="44" spans="1:1" x14ac:dyDescent="0.25">
      <c r="A44" t="s">
        <v>117</v>
      </c>
    </row>
    <row r="45" spans="1:1" x14ac:dyDescent="0.25">
      <c r="A45" t="s">
        <v>119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WB! Status</vt:lpstr>
      <vt:lpstr>Sheet1</vt:lpstr>
      <vt:lpstr>WBINTAlloc</vt:lpstr>
      <vt:lpstr>WBMAX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Porte</dc:creator>
  <cp:lastModifiedBy>Porte</cp:lastModifiedBy>
  <dcterms:created xsi:type="dcterms:W3CDTF">2012-12-10T13:34:33Z</dcterms:created>
  <dcterms:modified xsi:type="dcterms:W3CDTF">2012-12-10T19:45:44Z</dcterms:modified>
</cp:coreProperties>
</file>