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711380DB-CD67-48E9-9478-F8FA8A26FFE3}" xr6:coauthVersionLast="45" xr6:coauthVersionMax="45" xr10:uidLastSave="{00000000-0000-0000-0000-000000000000}"/>
  <bookViews>
    <workbookView xWindow="1560" yWindow="1560" windowWidth="21360" windowHeight="11445" activeTab="1" xr2:uid="{90D0A6EB-8168-40D2-A72A-6BCC8191474D}"/>
  </bookViews>
  <sheets>
    <sheet name="WB! Status" sheetId="6" r:id="rId1"/>
    <sheet name="Sheet1" sheetId="1" r:id="rId2"/>
  </sheets>
  <definedNames>
    <definedName name="alpha">Sheet1!$C$4</definedName>
    <definedName name="beta">Sheet1!$D$4</definedName>
    <definedName name="WBMAX">Sheet1!$F$48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7" i="1" l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F46" i="1" l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 l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47" i="1" l="1"/>
  <c r="F48" i="1" l="1"/>
</calcChain>
</file>

<file path=xl/sharedStrings.xml><?xml version="1.0" encoding="utf-8"?>
<sst xmlns="http://schemas.openxmlformats.org/spreadsheetml/2006/main" count="132" uniqueCount="123">
  <si>
    <t>x</t>
  </si>
  <si>
    <t>Number X= x</t>
  </si>
  <si>
    <t>Number X &gt; x</t>
  </si>
  <si>
    <t xml:space="preserve">Weibull with </t>
  </si>
  <si>
    <t>alpha</t>
  </si>
  <si>
    <t>beta</t>
  </si>
  <si>
    <t>X=x</t>
  </si>
  <si>
    <t>X&gt;x</t>
  </si>
  <si>
    <t>Total Likelihoods:</t>
  </si>
  <si>
    <t xml:space="preserve"> What'sBest!® 16.0.2.5 (Aug 20, 2019) - Lib.:12.0.3977.181 - 64-bit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</si>
  <si>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</si>
  <si>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</si>
  <si>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</si>
  <si>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</si>
  <si>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</si>
  <si>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</si>
  <si>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</si>
  <si>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</si>
  <si>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</si>
  <si>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  Constraints                        0         Unlimited</t>
  </si>
  <si>
    <t xml:space="preserve">   Nonlinears                           2         Unlimited</t>
  </si>
  <si>
    <t xml:space="preserve"> MODEL TYPE:</t>
  </si>
  <si>
    <t>Nonlinear (Nonlinear Program)</t>
  </si>
  <si>
    <t xml:space="preserve"> SOLUTION STATUS:        </t>
  </si>
  <si>
    <t>LOCALLY OPTIMAL (see messages below)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</si>
  <si>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</si>
  <si>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</si>
  <si>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</si>
  <si>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</si>
  <si>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>. . .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</si>
  <si>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</si>
  <si>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</si>
  <si>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</si>
  <si>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</si>
  <si>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</si>
  <si>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>Multistart   -   Best Run Index: 0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</si>
  <si>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</si>
  <si>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</si>
  <si>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</si>
  <si>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</si>
  <si>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Extracting Data          </t>
  </si>
  <si>
    <t>0 Hours  0 Minutes  0 Seconds</t>
  </si>
  <si>
    <t xml:space="preserve"> Storing Relevant Formulas          </t>
  </si>
  <si>
    <t xml:space="preserve"> Building the Model          </t>
  </si>
  <si>
    <t xml:space="preserve"> Solving          </t>
  </si>
  <si>
    <t xml:space="preserve"> ERROR / WARNING MESSAGES:</t>
  </si>
  <si>
    <t xml:space="preserve"> ***WARNING***</t>
  </si>
  <si>
    <t xml:space="preserve">   (cell addresses listed at bottom of tab).</t>
  </si>
  <si>
    <t xml:space="preserve">   No Constraint Cells (Help Reference: NOCONST):</t>
  </si>
  <si>
    <t xml:space="preserve">   The solver recognized no valid constraints. The model either contained</t>
  </si>
  <si>
    <t xml:space="preserve">   no constraint functions or only constraint functions that did not depend</t>
  </si>
  <si>
    <t xml:space="preserve">   on any adjustable cells. If the model was developed for an earlier</t>
  </si>
  <si>
    <t xml:space="preserve">   version of What'sBest, the constraints may need to be converted to the</t>
  </si>
  <si>
    <t xml:space="preserve">   current format for constraint functions.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</si>
  <si>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</si>
  <si>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</si>
  <si>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</si>
  <si>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</si>
  <si>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</si>
  <si>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</si>
  <si>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</si>
  <si>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LISTING:</t>
  </si>
  <si>
    <t xml:space="preserve">   List of nonlinear expressions:</t>
  </si>
  <si>
    <t xml:space="preserve">   Sheet1!F11</t>
  </si>
  <si>
    <t xml:space="preserve">   Sheet1!F12</t>
  </si>
  <si>
    <t xml:space="preserve">   Sheet1!F13</t>
  </si>
  <si>
    <t xml:space="preserve">   Sheet1!F14</t>
  </si>
  <si>
    <t xml:space="preserve">   Sheet1!F15</t>
  </si>
  <si>
    <t xml:space="preserve">   Sheet1!F16</t>
  </si>
  <si>
    <t xml:space="preserve">   Sheet1!F17</t>
  </si>
  <si>
    <t xml:space="preserve">   Sheet1!F18</t>
  </si>
  <si>
    <t xml:space="preserve">   Sheet1!F19</t>
  </si>
  <si>
    <t xml:space="preserve">   Sheet1!F20</t>
  </si>
  <si>
    <t xml:space="preserve">   Sheet1!F21</t>
  </si>
  <si>
    <t xml:space="preserve">   Sheet1!F22</t>
  </si>
  <si>
    <t xml:space="preserve">   Sheet1!F23</t>
  </si>
  <si>
    <t xml:space="preserve">   Sheet1!F24</t>
  </si>
  <si>
    <t xml:space="preserve">   Sheet1!F25</t>
  </si>
  <si>
    <t xml:space="preserve">   Sheet1!F26</t>
  </si>
  <si>
    <t xml:space="preserve">   Sheet1!F27</t>
  </si>
  <si>
    <t xml:space="preserve">   Sheet1!F28</t>
  </si>
  <si>
    <t xml:space="preserve">   Sheet1!F29</t>
  </si>
  <si>
    <t xml:space="preserve">   Sheet1!F30</t>
  </si>
  <si>
    <t xml:space="preserve">   Sheet1!F31</t>
  </si>
  <si>
    <t xml:space="preserve">   List of contributors to nonlinear cells:</t>
  </si>
  <si>
    <t xml:space="preserve"> End of Report</t>
  </si>
  <si>
    <t xml:space="preserve"> DATE GENERATED:</t>
  </si>
  <si>
    <t xml:space="preserve">   Sheet1!F32</t>
  </si>
  <si>
    <t xml:space="preserve">   Sheet1!F33</t>
  </si>
  <si>
    <t xml:space="preserve">   Sheet1!F34</t>
  </si>
  <si>
    <t xml:space="preserve">   Sheet1!F35</t>
  </si>
  <si>
    <t xml:space="preserve">   Sheet1!F36</t>
  </si>
  <si>
    <t xml:space="preserve">   Sheet1!F37</t>
  </si>
  <si>
    <t xml:space="preserve">   Sheet1!F38</t>
  </si>
  <si>
    <t xml:space="preserve">   Sheet1!F39</t>
  </si>
  <si>
    <t xml:space="preserve">   Sheet1!F40</t>
  </si>
  <si>
    <t xml:space="preserve">   Sheet1!F41</t>
  </si>
  <si>
    <t xml:space="preserve">   Sheet1!F42</t>
  </si>
  <si>
    <t xml:space="preserve">   Sheet1!F43</t>
  </si>
  <si>
    <t xml:space="preserve">   Sheet1!F44</t>
  </si>
  <si>
    <t xml:space="preserve">   Sheet1!F45</t>
  </si>
  <si>
    <t xml:space="preserve">  Log Likelihood of</t>
  </si>
  <si>
    <t xml:space="preserve">   Minimum coefficient value:        1  on Sheet1!F11</t>
  </si>
  <si>
    <t xml:space="preserve">   Minimum coefficient in formula:   Sheet1!F11</t>
  </si>
  <si>
    <t xml:space="preserve">   Maximum coefficient value:        24  on Sheet1!F17</t>
  </si>
  <si>
    <t xml:space="preserve">   Maximum coefficient in formula:   Sheet1!F47</t>
  </si>
  <si>
    <t xml:space="preserve">   Sheet1!F46</t>
  </si>
  <si>
    <t xml:space="preserve">        Parameters</t>
  </si>
  <si>
    <t>Maximum Likelihood Estimation of discrete data.</t>
  </si>
  <si>
    <t>Total total(to be maximized):</t>
  </si>
  <si>
    <t>Keywords: Maximum likelihood, MLE, Weibull;</t>
  </si>
  <si>
    <t>to aggregate identical data and count duplicates.</t>
  </si>
  <si>
    <t>Given lots of identical observations, it is efficient</t>
  </si>
  <si>
    <t>cdf = 1 - exp(-((x/beta)^alpha))</t>
  </si>
  <si>
    <t>pdf = (alpha/(beta^alpha))*(x^(alpha-1))* exp(-((x/beta)^alpha))</t>
  </si>
  <si>
    <t xml:space="preserve">   Total Cells                        186</t>
  </si>
  <si>
    <t xml:space="preserve">     Numerics                         186</t>
  </si>
  <si>
    <t xml:space="preserve">       Constants                      145</t>
  </si>
  <si>
    <t xml:space="preserve">       Formulas                        39</t>
  </si>
  <si>
    <t xml:space="preserve">   Coefficients                       151</t>
  </si>
  <si>
    <t xml:space="preserve">   Sheet1!G47</t>
  </si>
  <si>
    <t xml:space="preserve">   Sheet1!C4</t>
  </si>
  <si>
    <t xml:space="preserve">   Sheet1!D4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</si>
</sst>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3" borderId="1" applyNumberFormat="0" applyFont="0" applyAlignment="0" applyProtection="0"/>
  </cellStyleXfs>
  <cellXfs count="15">
    <xf numFmtId="0" fontId="0" fillId="0" borderId="0" xfId="0"/>
    <xf numFmtId="0" fontId="1" fillId="2" borderId="0" xfId="2">
      <protection locked="0"/>
    </xf>
    <xf numFmtId="0" fontId="2" fillId="0" borderId="0" xfId="0" applyFont="1"/>
    <xf numFmtId="165" fontId="2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right"/>
    </xf>
    <xf numFmtId="0" fontId="0" fillId="3" borderId="1" xfId="3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1" applyFont="1" applyProtection="1">
      <protection locked="0"/>
    </xf>
  </cellXfs>
  <cellStyles count="4">
    <cellStyle name="Adjustable" xfId="1" xr:uid="{637A18FD-DC03-40C6-8B4A-082A8911C9F9}"/>
    <cellStyle name="Best" xfId="2" xr:uid="{3FEE8F32-4A3D-4B81-94C4-57D5C362C049}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D55D3-1BEE-47B3-876E-945BC46C2FD6}">
  <dimension ref="A1:D98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2" t="s">
        <v>9</v>
      </c>
      <c r="B1" s="2"/>
      <c r="C1" s="2"/>
      <c r="D1" s="2"/>
    </row>
    <row r="2" spans="1:4" x14ac:dyDescent="0.25">
      <c r="A2" s="2" t="s">
        <v>10</v>
      </c>
      <c r="B2" s="2"/>
      <c r="C2" s="2"/>
      <c r="D2" s="2"/>
    </row>
    <row r="3" spans="1:4" x14ac:dyDescent="0.25">
      <c r="A3" s="2"/>
      <c r="B3" s="2"/>
      <c r="C3" s="2"/>
      <c r="D3" s="2"/>
    </row>
    <row r="4" spans="1:4" x14ac:dyDescent="0.25">
      <c r="A4" s="2" t="s">
        <v>86</v>
      </c>
      <c r="B4" s="3">
        <v>43816.486817129633</v>
      </c>
      <c r="C4" s="4">
        <v>43816.486817129633</v>
      </c>
      <c r="D4" s="2"/>
    </row>
    <row r="5" spans="1:4" x14ac:dyDescent="0.25">
      <c r="A5" s="2"/>
      <c r="B5" s="2"/>
      <c r="C5" s="2"/>
      <c r="D5" s="2"/>
    </row>
    <row r="6" spans="1:4" x14ac:dyDescent="0.25">
      <c r="A6" s="2"/>
      <c r="B6" s="2"/>
      <c r="C6" s="2"/>
      <c r="D6" s="2"/>
    </row>
    <row r="7" spans="1:4" x14ac:dyDescent="0.25">
      <c r="A7" s="2" t="s">
        <v>11</v>
      </c>
      <c r="B7" s="2"/>
      <c r="C7" s="2"/>
      <c r="D7" s="2"/>
    </row>
    <row r="8" spans="1:4" x14ac:dyDescent="0.25">
      <c r="A8" s="2"/>
      <c r="B8" s="2"/>
      <c r="C8" s="2"/>
      <c r="D8" s="2"/>
    </row>
    <row r="9" spans="1:4" x14ac:dyDescent="0.25">
      <c r="A9" s="2" t="s">
        <v>12</v>
      </c>
      <c r="B9" s="2"/>
      <c r="C9" s="2"/>
      <c r="D9" s="2"/>
    </row>
    <row r="10" spans="1:4" x14ac:dyDescent="0.25">
      <c r="A10" s="2" t="s">
        <v>13</v>
      </c>
      <c r="B10" s="2"/>
      <c r="C10" s="2"/>
      <c r="D10" s="2"/>
    </row>
    <row r="11" spans="1:4" x14ac:dyDescent="0.25">
      <c r="A11" s="2" t="s">
        <v>115</v>
      </c>
      <c r="B11" s="2"/>
      <c r="C11" s="2"/>
      <c r="D11" s="2"/>
    </row>
    <row r="12" spans="1:4" x14ac:dyDescent="0.25">
      <c r="A12" s="2" t="s">
        <v>116</v>
      </c>
      <c r="B12" s="2"/>
      <c r="C12" s="2"/>
      <c r="D12" s="2"/>
    </row>
    <row r="13" spans="1:4" x14ac:dyDescent="0.25">
      <c r="A13" s="2" t="s">
        <v>14</v>
      </c>
      <c r="B13" s="2"/>
      <c r="C13" s="2"/>
      <c r="D13" s="2"/>
    </row>
    <row r="14" spans="1:4" x14ac:dyDescent="0.25">
      <c r="A14" s="2" t="s">
        <v>15</v>
      </c>
      <c r="B14" s="2"/>
      <c r="C14" s="2"/>
      <c r="D14" s="2"/>
    </row>
    <row r="15" spans="1:4" x14ac:dyDescent="0.25">
      <c r="A15" s="2" t="s">
        <v>16</v>
      </c>
      <c r="B15" s="2"/>
      <c r="C15" s="2"/>
      <c r="D15" s="2"/>
    </row>
    <row r="16" spans="1:4" x14ac:dyDescent="0.25">
      <c r="A16" s="2" t="s">
        <v>17</v>
      </c>
      <c r="B16" s="2"/>
      <c r="C16" s="2"/>
      <c r="D16" s="2"/>
    </row>
    <row r="17" spans="1:4" x14ac:dyDescent="0.25">
      <c r="A17" s="2" t="s">
        <v>117</v>
      </c>
      <c r="B17" s="2"/>
      <c r="C17" s="2"/>
      <c r="D17" s="2"/>
    </row>
    <row r="18" spans="1:4" x14ac:dyDescent="0.25">
      <c r="A18" s="2" t="s">
        <v>118</v>
      </c>
      <c r="B18" s="2"/>
      <c r="C18" s="2"/>
      <c r="D18" s="2"/>
    </row>
    <row r="19" spans="1:4" x14ac:dyDescent="0.25">
      <c r="A19" s="2" t="s">
        <v>18</v>
      </c>
      <c r="B19" s="2"/>
      <c r="C19" s="2"/>
      <c r="D19" s="2"/>
    </row>
    <row r="20" spans="1:4" x14ac:dyDescent="0.25">
      <c r="A20" s="2" t="s">
        <v>19</v>
      </c>
      <c r="B20" s="2"/>
      <c r="C20" s="2"/>
      <c r="D20" s="2"/>
    </row>
    <row r="21" spans="1:4" x14ac:dyDescent="0.25">
      <c r="A21" s="2" t="s">
        <v>20</v>
      </c>
      <c r="B21" s="2"/>
      <c r="C21" s="2"/>
      <c r="D21" s="2"/>
    </row>
    <row r="22" spans="1:4" x14ac:dyDescent="0.25">
      <c r="A22" s="2" t="s">
        <v>119</v>
      </c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 t="s">
        <v>102</v>
      </c>
      <c r="B24" s="2"/>
      <c r="C24" s="2"/>
      <c r="D24" s="2"/>
    </row>
    <row r="25" spans="1:4" x14ac:dyDescent="0.25">
      <c r="A25" s="2" t="s">
        <v>103</v>
      </c>
      <c r="B25" s="2"/>
      <c r="C25" s="2"/>
      <c r="D25" s="2"/>
    </row>
    <row r="26" spans="1:4" x14ac:dyDescent="0.25">
      <c r="A26" s="2" t="s">
        <v>104</v>
      </c>
      <c r="B26" s="2"/>
      <c r="C26" s="2"/>
      <c r="D26" s="2"/>
    </row>
    <row r="27" spans="1:4" x14ac:dyDescent="0.25">
      <c r="A27" s="2" t="s">
        <v>105</v>
      </c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 t="s">
        <v>21</v>
      </c>
      <c r="B29" s="2" t="s">
        <v>22</v>
      </c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 t="s">
        <v>23</v>
      </c>
      <c r="B31" s="5" t="s">
        <v>24</v>
      </c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 t="s">
        <v>25</v>
      </c>
      <c r="B33" s="6" t="s">
        <v>26</v>
      </c>
      <c r="C33" s="2"/>
      <c r="D33" s="2"/>
    </row>
    <row r="34" spans="1:4" x14ac:dyDescent="0.25">
      <c r="A34" s="2"/>
      <c r="B34" s="2"/>
      <c r="C34" s="2"/>
      <c r="D34" s="2"/>
    </row>
    <row r="35" spans="1:4" x14ac:dyDescent="0.25">
      <c r="A35" s="2" t="s">
        <v>27</v>
      </c>
      <c r="B35" s="7">
        <v>-2551.2424989932001</v>
      </c>
      <c r="C35" s="2"/>
      <c r="D35" s="2"/>
    </row>
    <row r="36" spans="1:4" x14ac:dyDescent="0.25">
      <c r="A36" s="2"/>
      <c r="B36" s="2"/>
      <c r="C36" s="2"/>
      <c r="D36" s="2"/>
    </row>
    <row r="37" spans="1:4" x14ac:dyDescent="0.25">
      <c r="A37" s="2" t="s">
        <v>28</v>
      </c>
      <c r="B37" s="7" t="s">
        <v>29</v>
      </c>
      <c r="C37" s="2"/>
      <c r="D37" s="2"/>
    </row>
    <row r="38" spans="1:4" x14ac:dyDescent="0.25">
      <c r="A38" s="2"/>
      <c r="B38" s="2"/>
      <c r="C38" s="2"/>
      <c r="D38" s="2"/>
    </row>
    <row r="39" spans="1:4" x14ac:dyDescent="0.25">
      <c r="A39" s="2" t="s">
        <v>30</v>
      </c>
      <c r="B39" s="7">
        <v>9.9999999999999995E-8</v>
      </c>
      <c r="C39" s="2"/>
      <c r="D39" s="2"/>
    </row>
    <row r="40" spans="1:4" x14ac:dyDescent="0.25">
      <c r="A40" s="2"/>
      <c r="B40" s="2"/>
      <c r="C40" s="2"/>
      <c r="D40" s="2"/>
    </row>
    <row r="41" spans="1:4" x14ac:dyDescent="0.25">
      <c r="A41" s="2" t="s">
        <v>31</v>
      </c>
      <c r="B41" s="7">
        <v>0</v>
      </c>
      <c r="C41" s="2"/>
      <c r="D41" s="2"/>
    </row>
    <row r="42" spans="1:4" x14ac:dyDescent="0.25">
      <c r="A42" s="2"/>
      <c r="B42" s="2"/>
      <c r="C42" s="2"/>
      <c r="D42" s="2"/>
    </row>
    <row r="43" spans="1:4" x14ac:dyDescent="0.25">
      <c r="A43" s="2" t="s">
        <v>32</v>
      </c>
      <c r="B43" s="2" t="s">
        <v>33</v>
      </c>
      <c r="C43" s="2"/>
      <c r="D43" s="2"/>
    </row>
    <row r="44" spans="1:4" x14ac:dyDescent="0.25">
      <c r="A44" s="2"/>
      <c r="B44" s="2"/>
      <c r="C44" s="2"/>
      <c r="D44" s="2"/>
    </row>
    <row r="45" spans="1:4" x14ac:dyDescent="0.25">
      <c r="A45" s="2" t="s">
        <v>34</v>
      </c>
      <c r="B45" s="2" t="s">
        <v>35</v>
      </c>
      <c r="C45" s="2"/>
      <c r="D45" s="2"/>
    </row>
    <row r="46" spans="1:4" x14ac:dyDescent="0.25">
      <c r="A46" s="2"/>
      <c r="B46" s="2"/>
      <c r="C46" s="2"/>
      <c r="D46" s="2"/>
    </row>
    <row r="47" spans="1:4" x14ac:dyDescent="0.25">
      <c r="A47" s="2" t="s">
        <v>36</v>
      </c>
      <c r="B47" s="7">
        <v>77</v>
      </c>
      <c r="C47" s="2"/>
      <c r="D47" s="2"/>
    </row>
    <row r="48" spans="1:4" x14ac:dyDescent="0.25">
      <c r="A48" s="2"/>
      <c r="B48" s="2"/>
      <c r="C48" s="2"/>
      <c r="D48" s="2"/>
    </row>
    <row r="49" spans="1:4" x14ac:dyDescent="0.25">
      <c r="A49" s="2" t="s">
        <v>37</v>
      </c>
      <c r="B49" s="7" t="s">
        <v>29</v>
      </c>
      <c r="C49" s="2"/>
      <c r="D49" s="2"/>
    </row>
    <row r="50" spans="1:4" x14ac:dyDescent="0.25">
      <c r="A50" s="2"/>
      <c r="B50" s="2"/>
      <c r="C50" s="2"/>
      <c r="D50" s="2"/>
    </row>
    <row r="51" spans="1:4" x14ac:dyDescent="0.25">
      <c r="A51" s="2" t="s">
        <v>38</v>
      </c>
      <c r="B51" s="7" t="s">
        <v>29</v>
      </c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 t="s">
        <v>39</v>
      </c>
      <c r="B53" s="2" t="s">
        <v>41</v>
      </c>
      <c r="C53" s="2"/>
      <c r="D53" s="2"/>
    </row>
    <row r="54" spans="1:4" x14ac:dyDescent="0.25">
      <c r="A54" s="2" t="s">
        <v>40</v>
      </c>
      <c r="B54" s="2" t="s">
        <v>41</v>
      </c>
      <c r="C54" s="2"/>
      <c r="D54" s="2"/>
    </row>
    <row r="55" spans="1:4" x14ac:dyDescent="0.25">
      <c r="A55" s="2" t="s">
        <v>42</v>
      </c>
      <c r="B55" s="2" t="s">
        <v>41</v>
      </c>
      <c r="C55" s="2"/>
      <c r="D55" s="2"/>
    </row>
    <row r="56" spans="1:4" x14ac:dyDescent="0.25">
      <c r="A56" s="2" t="s">
        <v>43</v>
      </c>
      <c r="B56" s="2" t="s">
        <v>41</v>
      </c>
      <c r="C56" s="2"/>
      <c r="D56" s="2"/>
    </row>
    <row r="57" spans="1:4" x14ac:dyDescent="0.25">
      <c r="A57" s="2" t="s">
        <v>44</v>
      </c>
      <c r="B57" s="2" t="s">
        <v>41</v>
      </c>
      <c r="C57" s="2"/>
      <c r="D57" s="2"/>
    </row>
    <row r="58" spans="1:4" x14ac:dyDescent="0.25">
      <c r="A58" s="2"/>
      <c r="B58" s="2"/>
      <c r="C58" s="2"/>
      <c r="D58" s="2"/>
    </row>
    <row r="59" spans="1:4" x14ac:dyDescent="0.25">
      <c r="A59" s="2" t="s">
        <v>45</v>
      </c>
      <c r="B59" s="2"/>
      <c r="C59" s="2"/>
      <c r="D59" s="2"/>
    </row>
    <row r="60" spans="1:4" x14ac:dyDescent="0.25">
      <c r="A60" s="2"/>
      <c r="B60" s="2"/>
      <c r="C60" s="2"/>
      <c r="D60" s="2"/>
    </row>
    <row r="61" spans="1:4" x14ac:dyDescent="0.25">
      <c r="A61" s="2" t="s">
        <v>46</v>
      </c>
      <c r="B61" s="2"/>
      <c r="C61" s="2"/>
      <c r="D61" s="2"/>
    </row>
    <row r="62" spans="1:4" x14ac:dyDescent="0.25">
      <c r="A62" s="2" t="s">
        <v>48</v>
      </c>
      <c r="B62" s="2"/>
      <c r="C62" s="2"/>
      <c r="D62" s="2"/>
    </row>
    <row r="63" spans="1:4" x14ac:dyDescent="0.25">
      <c r="A63" s="2" t="s">
        <v>49</v>
      </c>
      <c r="B63" s="2"/>
      <c r="C63" s="2"/>
      <c r="D63" s="2"/>
    </row>
    <row r="64" spans="1:4" x14ac:dyDescent="0.25">
      <c r="A64" s="2" t="s">
        <v>50</v>
      </c>
      <c r="B64" s="2"/>
      <c r="C64" s="2"/>
      <c r="D64" s="2"/>
    </row>
    <row r="65" spans="1:4" x14ac:dyDescent="0.25">
      <c r="A65" s="2" t="s">
        <v>51</v>
      </c>
      <c r="B65" s="2"/>
      <c r="C65" s="2"/>
      <c r="D65" s="2"/>
    </row>
    <row r="66" spans="1:4" x14ac:dyDescent="0.25">
      <c r="A66" s="2" t="s">
        <v>52</v>
      </c>
      <c r="B66" s="2"/>
      <c r="C66" s="2"/>
      <c r="D66" s="2"/>
    </row>
    <row r="67" spans="1:4" x14ac:dyDescent="0.25">
      <c r="A67" s="2" t="s">
        <v>53</v>
      </c>
      <c r="B67" s="2"/>
      <c r="C67" s="2"/>
      <c r="D67" s="2"/>
    </row>
    <row r="68" spans="1:4" x14ac:dyDescent="0.25">
      <c r="A68" s="2"/>
      <c r="B68" s="2"/>
      <c r="C68" s="2"/>
      <c r="D68" s="2"/>
    </row>
    <row r="69" spans="1:4" x14ac:dyDescent="0.25">
      <c r="A69" s="2" t="s">
        <v>46</v>
      </c>
      <c r="B69" s="2"/>
      <c r="C69" s="2"/>
      <c r="D69" s="2"/>
    </row>
    <row r="70" spans="1:4" x14ac:dyDescent="0.25">
      <c r="A70" s="2" t="s">
        <v>54</v>
      </c>
      <c r="B70" s="2"/>
      <c r="C70" s="2"/>
      <c r="D70" s="2"/>
    </row>
    <row r="71" spans="1:4" x14ac:dyDescent="0.25">
      <c r="A71" s="2" t="s">
        <v>55</v>
      </c>
      <c r="B71" s="2"/>
      <c r="C71" s="2"/>
      <c r="D71" s="2"/>
    </row>
    <row r="72" spans="1:4" x14ac:dyDescent="0.25">
      <c r="A72" s="2" t="s">
        <v>56</v>
      </c>
      <c r="B72" s="2"/>
      <c r="C72" s="2"/>
      <c r="D72" s="2"/>
    </row>
    <row r="73" spans="1:4" x14ac:dyDescent="0.25">
      <c r="A73" s="2" t="s">
        <v>57</v>
      </c>
      <c r="B73" s="2"/>
      <c r="C73" s="2"/>
      <c r="D73" s="2"/>
    </row>
    <row r="74" spans="1:4" x14ac:dyDescent="0.25">
      <c r="A74" s="2" t="s">
        <v>58</v>
      </c>
      <c r="B74" s="2"/>
      <c r="C74" s="2"/>
      <c r="D74" s="2"/>
    </row>
    <row r="75" spans="1:4" x14ac:dyDescent="0.25">
      <c r="A75" s="2" t="s">
        <v>59</v>
      </c>
      <c r="B75" s="2"/>
      <c r="C75" s="2"/>
      <c r="D75" s="2"/>
    </row>
    <row r="76" spans="1:4" x14ac:dyDescent="0.25">
      <c r="A76" s="2" t="s">
        <v>60</v>
      </c>
      <c r="B76" s="2"/>
      <c r="C76" s="2"/>
      <c r="D76" s="2"/>
    </row>
    <row r="77" spans="1:4" x14ac:dyDescent="0.25">
      <c r="A77" s="2" t="s">
        <v>47</v>
      </c>
      <c r="B77" s="2"/>
      <c r="C77" s="2"/>
      <c r="D77" s="2"/>
    </row>
    <row r="78" spans="1:4" x14ac:dyDescent="0.25">
      <c r="A78" s="2"/>
      <c r="B78" s="2"/>
      <c r="C78" s="2"/>
      <c r="D78" s="2"/>
    </row>
    <row r="79" spans="1:4" x14ac:dyDescent="0.25">
      <c r="A79" s="2" t="s">
        <v>61</v>
      </c>
      <c r="B79" s="2"/>
      <c r="C79" s="2"/>
      <c r="D79" s="2"/>
    </row>
    <row r="80" spans="1:4" x14ac:dyDescent="0.25">
      <c r="A80" s="2"/>
      <c r="B80" s="2"/>
      <c r="C80" s="2"/>
      <c r="D80" s="2"/>
    </row>
    <row r="81" spans="1:4" x14ac:dyDescent="0.25">
      <c r="A81" s="2" t="s">
        <v>46</v>
      </c>
      <c r="B81" s="2"/>
      <c r="C81" s="2"/>
      <c r="D81" s="2"/>
    </row>
    <row r="82" spans="1:4" x14ac:dyDescent="0.25">
      <c r="A82" s="2" t="s">
        <v>62</v>
      </c>
      <c r="B82" s="2"/>
      <c r="C82" s="2"/>
      <c r="D82" s="2"/>
    </row>
    <row r="83" spans="1:4" x14ac:dyDescent="0.25">
      <c r="A83" s="2" t="s">
        <v>63</v>
      </c>
      <c r="B83" s="2" t="s">
        <v>64</v>
      </c>
      <c r="C83" s="2" t="s">
        <v>65</v>
      </c>
      <c r="D83" s="2" t="s">
        <v>66</v>
      </c>
    </row>
    <row r="84" spans="1:4" x14ac:dyDescent="0.25">
      <c r="A84" s="2" t="s">
        <v>67</v>
      </c>
      <c r="B84" s="2" t="s">
        <v>68</v>
      </c>
      <c r="C84" s="2" t="s">
        <v>69</v>
      </c>
      <c r="D84" s="2" t="s">
        <v>70</v>
      </c>
    </row>
    <row r="85" spans="1:4" x14ac:dyDescent="0.25">
      <c r="A85" s="2" t="s">
        <v>71</v>
      </c>
      <c r="B85" s="2" t="s">
        <v>72</v>
      </c>
      <c r="C85" s="2" t="s">
        <v>73</v>
      </c>
      <c r="D85" s="2" t="s">
        <v>74</v>
      </c>
    </row>
    <row r="86" spans="1:4" x14ac:dyDescent="0.25">
      <c r="A86" s="2" t="s">
        <v>75</v>
      </c>
      <c r="B86" s="2" t="s">
        <v>76</v>
      </c>
      <c r="C86" s="2" t="s">
        <v>77</v>
      </c>
      <c r="D86" s="2" t="s">
        <v>78</v>
      </c>
    </row>
    <row r="87" spans="1:4" x14ac:dyDescent="0.25">
      <c r="A87" s="2" t="s">
        <v>79</v>
      </c>
      <c r="B87" s="2" t="s">
        <v>80</v>
      </c>
      <c r="C87" s="2" t="s">
        <v>81</v>
      </c>
      <c r="D87" s="2" t="s">
        <v>82</v>
      </c>
    </row>
    <row r="88" spans="1:4" x14ac:dyDescent="0.25">
      <c r="A88" s="2" t="s">
        <v>83</v>
      </c>
      <c r="B88" s="2" t="s">
        <v>87</v>
      </c>
      <c r="C88" s="2" t="s">
        <v>88</v>
      </c>
      <c r="D88" s="2" t="s">
        <v>89</v>
      </c>
    </row>
    <row r="89" spans="1:4" x14ac:dyDescent="0.25">
      <c r="A89" s="2" t="s">
        <v>90</v>
      </c>
      <c r="B89" s="2" t="s">
        <v>91</v>
      </c>
      <c r="C89" s="2" t="s">
        <v>92</v>
      </c>
      <c r="D89" s="2" t="s">
        <v>93</v>
      </c>
    </row>
    <row r="90" spans="1:4" x14ac:dyDescent="0.25">
      <c r="A90" s="2" t="s">
        <v>94</v>
      </c>
      <c r="B90" s="2" t="s">
        <v>95</v>
      </c>
      <c r="C90" s="2" t="s">
        <v>96</v>
      </c>
      <c r="D90" s="2" t="s">
        <v>97</v>
      </c>
    </row>
    <row r="91" spans="1:4" x14ac:dyDescent="0.25">
      <c r="A91" s="2" t="s">
        <v>98</v>
      </c>
      <c r="B91" s="2" t="s">
        <v>99</v>
      </c>
      <c r="C91" s="2" t="s">
        <v>100</v>
      </c>
      <c r="D91" s="2" t="s">
        <v>106</v>
      </c>
    </row>
    <row r="92" spans="1:4" x14ac:dyDescent="0.25">
      <c r="A92" s="2" t="s">
        <v>120</v>
      </c>
      <c r="B92" s="2"/>
      <c r="C92" s="2"/>
      <c r="D92" s="2"/>
    </row>
    <row r="93" spans="1:4" x14ac:dyDescent="0.25">
      <c r="A93" s="2"/>
      <c r="B93" s="2"/>
      <c r="C93" s="2"/>
      <c r="D93" s="2"/>
    </row>
    <row r="94" spans="1:4" x14ac:dyDescent="0.25">
      <c r="A94" s="2" t="s">
        <v>46</v>
      </c>
      <c r="B94" s="2"/>
      <c r="C94" s="2"/>
      <c r="D94" s="2"/>
    </row>
    <row r="95" spans="1:4" x14ac:dyDescent="0.25">
      <c r="A95" s="2" t="s">
        <v>84</v>
      </c>
      <c r="B95" s="2"/>
      <c r="C95" s="2"/>
      <c r="D95" s="2"/>
    </row>
    <row r="96" spans="1:4" x14ac:dyDescent="0.25">
      <c r="A96" s="2" t="s">
        <v>121</v>
      </c>
      <c r="B96" s="2" t="s">
        <v>122</v>
      </c>
      <c r="C96" s="2"/>
      <c r="D96" s="2"/>
    </row>
    <row r="97" spans="1:4" x14ac:dyDescent="0.25">
      <c r="A97" s="2"/>
      <c r="B97" s="2"/>
      <c r="C97" s="2"/>
      <c r="D97" s="2"/>
    </row>
    <row r="98" spans="1:4" x14ac:dyDescent="0.25">
      <c r="A98" s="2" t="s">
        <v>85</v>
      </c>
      <c r="B98" s="2"/>
      <c r="C98" s="2"/>
      <c r="D9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94FBB-54CC-46D3-A56D-5ACED408E752}">
  <dimension ref="A1:K48"/>
  <sheetViews>
    <sheetView tabSelected="1" workbookViewId="0">
      <selection activeCell="G11" sqref="G11"/>
    </sheetView>
  </sheetViews>
  <sheetFormatPr defaultRowHeight="15" x14ac:dyDescent="0.25"/>
  <cols>
    <col min="1" max="1" width="4.42578125" customWidth="1"/>
    <col min="2" max="2" width="6.42578125" customWidth="1"/>
    <col min="3" max="3" width="12.42578125" customWidth="1"/>
    <col min="4" max="4" width="12.5703125" customWidth="1"/>
    <col min="5" max="5" width="17.140625" customWidth="1"/>
    <col min="11" max="11" width="12" bestFit="1" customWidth="1"/>
  </cols>
  <sheetData>
    <row r="1" spans="1:11" ht="21" x14ac:dyDescent="0.35">
      <c r="A1" s="8" t="s">
        <v>108</v>
      </c>
    </row>
    <row r="2" spans="1:11" ht="15.75" x14ac:dyDescent="0.25">
      <c r="C2" s="12" t="s">
        <v>107</v>
      </c>
      <c r="D2" s="12"/>
    </row>
    <row r="3" spans="1:11" ht="15.75" x14ac:dyDescent="0.25">
      <c r="C3" s="13" t="s">
        <v>4</v>
      </c>
      <c r="D3" s="13" t="s">
        <v>5</v>
      </c>
      <c r="G3" s="11" t="s">
        <v>110</v>
      </c>
    </row>
    <row r="4" spans="1:11" ht="15.75" x14ac:dyDescent="0.25">
      <c r="C4" s="14">
        <v>6.0996971483967632</v>
      </c>
      <c r="D4" s="14">
        <v>60.439530805033399</v>
      </c>
    </row>
    <row r="5" spans="1:11" ht="15.75" x14ac:dyDescent="0.25">
      <c r="B5" s="12"/>
      <c r="C5" s="12"/>
      <c r="D5" s="12"/>
      <c r="F5" s="12" t="s">
        <v>3</v>
      </c>
      <c r="G5" s="12"/>
      <c r="H5" s="12"/>
      <c r="I5" s="12"/>
      <c r="J5" s="12"/>
      <c r="K5" s="12"/>
    </row>
    <row r="6" spans="1:11" ht="15.75" x14ac:dyDescent="0.25">
      <c r="B6" s="12"/>
      <c r="C6" s="12"/>
      <c r="D6" s="12"/>
      <c r="F6" s="12" t="s">
        <v>113</v>
      </c>
      <c r="G6" s="12"/>
      <c r="H6" s="12"/>
      <c r="I6" s="12"/>
      <c r="J6" s="12"/>
      <c r="K6" s="12"/>
    </row>
    <row r="7" spans="1:11" ht="15.75" x14ac:dyDescent="0.25">
      <c r="B7" s="12"/>
      <c r="C7" s="12"/>
      <c r="D7" s="12"/>
      <c r="F7" s="12" t="s">
        <v>114</v>
      </c>
      <c r="G7" s="12"/>
      <c r="H7" s="12"/>
      <c r="I7" s="12"/>
      <c r="J7" s="12"/>
      <c r="K7" s="12"/>
    </row>
    <row r="8" spans="1:11" ht="15.75" x14ac:dyDescent="0.25">
      <c r="B8" s="12" t="s">
        <v>112</v>
      </c>
    </row>
    <row r="9" spans="1:11" x14ac:dyDescent="0.25">
      <c r="B9" t="s">
        <v>111</v>
      </c>
      <c r="F9" t="s">
        <v>101</v>
      </c>
    </row>
    <row r="10" spans="1:11" x14ac:dyDescent="0.25">
      <c r="B10" s="9" t="s">
        <v>0</v>
      </c>
      <c r="C10" s="9" t="s">
        <v>1</v>
      </c>
      <c r="D10" s="9" t="s">
        <v>2</v>
      </c>
      <c r="F10" s="9" t="s">
        <v>6</v>
      </c>
      <c r="G10" s="9" t="s">
        <v>7</v>
      </c>
    </row>
    <row r="11" spans="1:11" x14ac:dyDescent="0.25">
      <c r="B11" s="10">
        <v>40</v>
      </c>
      <c r="C11" s="10">
        <v>22</v>
      </c>
      <c r="D11" s="10">
        <v>0</v>
      </c>
      <c r="F11">
        <f t="shared" ref="F11:F32" si="0">LN(alpha)-alpha*LN(beta)+(alpha-1)*LN(B11)-((B11/beta)^alpha)</f>
        <v>-4.4790173011869738</v>
      </c>
      <c r="G11">
        <f>-((B11/beta)^alpha)</f>
        <v>-8.0642061766105347E-2</v>
      </c>
    </row>
    <row r="12" spans="1:11" x14ac:dyDescent="0.25">
      <c r="B12" s="10">
        <v>41</v>
      </c>
      <c r="C12" s="10">
        <v>23</v>
      </c>
      <c r="D12" s="10">
        <v>0</v>
      </c>
      <c r="F12">
        <f t="shared" si="0"/>
        <v>-4.3662009714045968</v>
      </c>
      <c r="G12">
        <f>-((B12/beta)^alpha)</f>
        <v>-9.3750577997314052E-2</v>
      </c>
    </row>
    <row r="13" spans="1:11" x14ac:dyDescent="0.25">
      <c r="B13" s="10">
        <v>42</v>
      </c>
      <c r="C13" s="10">
        <v>22</v>
      </c>
      <c r="D13" s="10">
        <v>0</v>
      </c>
      <c r="F13">
        <f t="shared" si="0"/>
        <v>-4.2581552034066732</v>
      </c>
      <c r="G13">
        <f>-((B13/beta)^alpha)</f>
        <v>-0.10859502507046753</v>
      </c>
    </row>
    <row r="14" spans="1:11" x14ac:dyDescent="0.25">
      <c r="B14" s="10">
        <v>43</v>
      </c>
      <c r="C14" s="10">
        <v>21</v>
      </c>
      <c r="D14" s="10">
        <v>0</v>
      </c>
      <c r="F14">
        <f t="shared" si="0"/>
        <v>-4.1549173685731677</v>
      </c>
      <c r="G14">
        <f>-((B14/beta)^alpha)</f>
        <v>-0.12535560078008737</v>
      </c>
    </row>
    <row r="15" spans="1:11" x14ac:dyDescent="0.25">
      <c r="B15" s="10">
        <v>44</v>
      </c>
      <c r="C15" s="10">
        <v>22</v>
      </c>
      <c r="D15" s="10">
        <v>1</v>
      </c>
      <c r="F15">
        <f t="shared" si="0"/>
        <v>-4.0565484886588035</v>
      </c>
      <c r="G15">
        <f>-((B15/beta)^alpha)</f>
        <v>-0.14422630139923379</v>
      </c>
    </row>
    <row r="16" spans="1:11" x14ac:dyDescent="0.25">
      <c r="B16" s="10">
        <v>45</v>
      </c>
      <c r="C16" s="10">
        <v>22</v>
      </c>
      <c r="D16" s="10">
        <v>0</v>
      </c>
      <c r="F16">
        <f t="shared" si="0"/>
        <v>-3.9631330487511036</v>
      </c>
      <c r="G16">
        <f>-((B16/beta)^alpha)</f>
        <v>-0.1654156203966082</v>
      </c>
    </row>
    <row r="17" spans="2:7" x14ac:dyDescent="0.25">
      <c r="B17" s="10">
        <v>46</v>
      </c>
      <c r="C17" s="10">
        <v>24</v>
      </c>
      <c r="D17" s="10">
        <v>1</v>
      </c>
      <c r="F17">
        <f t="shared" si="0"/>
        <v>-3.8747789256896428</v>
      </c>
      <c r="G17">
        <f>-((B17/beta)^alpha)</f>
        <v>-0.18914726525376546</v>
      </c>
    </row>
    <row r="18" spans="2:7" x14ac:dyDescent="0.25">
      <c r="B18" s="10">
        <v>47</v>
      </c>
      <c r="C18" s="10">
        <v>21</v>
      </c>
      <c r="D18" s="10">
        <v>0</v>
      </c>
      <c r="F18">
        <f t="shared" si="0"/>
        <v>-3.7916174194216707</v>
      </c>
      <c r="G18">
        <f>-((B18/beta)^alpha)</f>
        <v>-0.21566089242397746</v>
      </c>
    </row>
    <row r="19" spans="2:7" x14ac:dyDescent="0.25">
      <c r="B19" s="10">
        <v>48</v>
      </c>
      <c r="C19" s="10">
        <v>21</v>
      </c>
      <c r="D19" s="10">
        <v>2</v>
      </c>
      <c r="F19">
        <f t="shared" si="0"/>
        <v>-3.7138033766209251</v>
      </c>
      <c r="G19">
        <f>-((B19/beta)^alpha)</f>
        <v>-0.2452128604734494</v>
      </c>
    </row>
    <row r="20" spans="2:7" x14ac:dyDescent="0.25">
      <c r="B20" s="10">
        <v>49</v>
      </c>
      <c r="C20" s="10">
        <v>20</v>
      </c>
      <c r="D20" s="10">
        <v>0</v>
      </c>
      <c r="F20">
        <f t="shared" si="0"/>
        <v>-3.6415153974424985</v>
      </c>
      <c r="G20">
        <f>-((B20/beta)^alpha)</f>
        <v>-0.27807700144478342</v>
      </c>
    </row>
    <row r="21" spans="2:7" x14ac:dyDescent="0.25">
      <c r="B21" s="10">
        <v>50</v>
      </c>
      <c r="C21" s="10">
        <v>21</v>
      </c>
      <c r="D21" s="10">
        <v>0</v>
      </c>
      <c r="F21">
        <f t="shared" si="0"/>
        <v>-3.5749561175824733</v>
      </c>
      <c r="G21">
        <f>-((B21/beta)^alpha)</f>
        <v>-0.31454541048180873</v>
      </c>
    </row>
    <row r="22" spans="2:7" x14ac:dyDescent="0.25">
      <c r="B22" s="10">
        <v>51</v>
      </c>
      <c r="C22" s="10">
        <v>21</v>
      </c>
      <c r="D22" s="10">
        <v>1</v>
      </c>
      <c r="F22">
        <f t="shared" si="0"/>
        <v>-3.5143525589017308</v>
      </c>
      <c r="G22">
        <f>-((B22/beta)^alpha)</f>
        <v>-0.35492925375415763</v>
      </c>
    </row>
    <row r="23" spans="2:7" x14ac:dyDescent="0.25">
      <c r="B23" s="10">
        <v>52</v>
      </c>
      <c r="C23" s="10">
        <v>22</v>
      </c>
      <c r="D23" s="10">
        <v>2</v>
      </c>
      <c r="F23">
        <f t="shared" si="0"/>
        <v>-3.45995654279404</v>
      </c>
      <c r="G23">
        <f>-((B23/beta)^alpha)</f>
        <v>-0.39955959471925062</v>
      </c>
    </row>
    <row r="24" spans="2:7" x14ac:dyDescent="0.25">
      <c r="B24" s="10">
        <v>53</v>
      </c>
      <c r="C24" s="10">
        <v>20</v>
      </c>
      <c r="D24" s="10">
        <v>1</v>
      </c>
      <c r="F24">
        <f t="shared" si="0"/>
        <v>-3.412045161259301</v>
      </c>
      <c r="G24">
        <f>-((B24/beta)^alpha)</f>
        <v>-0.44878823875867097</v>
      </c>
    </row>
    <row r="25" spans="2:7" x14ac:dyDescent="0.25">
      <c r="B25" s="10">
        <v>54</v>
      </c>
      <c r="C25" s="10">
        <v>19</v>
      </c>
      <c r="D25" s="10">
        <v>0</v>
      </c>
      <c r="F25">
        <f t="shared" si="0"/>
        <v>-3.3709213013063484</v>
      </c>
      <c r="G25">
        <f>-((B25/beta)^alpha)</f>
        <v>-0.50298859622524217</v>
      </c>
    </row>
    <row r="26" spans="2:7" x14ac:dyDescent="0.25">
      <c r="B26" s="10">
        <v>55</v>
      </c>
      <c r="C26" s="10">
        <v>20</v>
      </c>
      <c r="D26" s="10">
        <v>2</v>
      </c>
      <c r="F26">
        <f t="shared" si="0"/>
        <v>-3.3369142188758634</v>
      </c>
      <c r="G26">
        <f>-((B26/beta)^alpha)</f>
        <v>-0.56255656393649844</v>
      </c>
    </row>
    <row r="27" spans="2:7" x14ac:dyDescent="0.25">
      <c r="B27" s="10">
        <v>56</v>
      </c>
      <c r="C27" s="10">
        <v>19</v>
      </c>
      <c r="D27" s="10">
        <v>1</v>
      </c>
      <c r="F27">
        <f t="shared" si="0"/>
        <v>-3.3103801589585955</v>
      </c>
      <c r="G27">
        <f>-((B27/beta)^alpha)</f>
        <v>-0.6279114251496104</v>
      </c>
    </row>
    <row r="28" spans="2:7" x14ac:dyDescent="0.25">
      <c r="B28" s="10">
        <v>57</v>
      </c>
      <c r="C28" s="10">
        <v>18</v>
      </c>
      <c r="D28" s="10">
        <v>2</v>
      </c>
      <c r="F28">
        <f t="shared" si="0"/>
        <v>-3.2917030189995895</v>
      </c>
      <c r="G28">
        <f>-((B28/beta)^alpha)</f>
        <v>-0.69949676805224748</v>
      </c>
    </row>
    <row r="29" spans="2:7" x14ac:dyDescent="0.25">
      <c r="B29" s="10">
        <v>58</v>
      </c>
      <c r="C29" s="10">
        <v>19</v>
      </c>
      <c r="D29" s="10">
        <v>1</v>
      </c>
      <c r="F29">
        <f t="shared" si="0"/>
        <v>-3.2812950530372627</v>
      </c>
      <c r="G29">
        <f>-((B29/beta)^alpha)</f>
        <v>-0.77778142280328766</v>
      </c>
    </row>
    <row r="30" spans="2:7" x14ac:dyDescent="0.25">
      <c r="B30" s="10">
        <v>59</v>
      </c>
      <c r="C30" s="10">
        <v>19</v>
      </c>
      <c r="D30" s="10">
        <v>0</v>
      </c>
      <c r="F30">
        <f t="shared" si="0"/>
        <v>-3.2795976143348198</v>
      </c>
      <c r="G30">
        <f>-((B30/beta)^alpha)</f>
        <v>-0.86326041715672874</v>
      </c>
    </row>
    <row r="31" spans="2:7" x14ac:dyDescent="0.25">
      <c r="B31" s="10">
        <v>60</v>
      </c>
      <c r="C31" s="10">
        <v>18</v>
      </c>
      <c r="D31" s="10">
        <v>1</v>
      </c>
      <c r="F31">
        <f t="shared" si="0"/>
        <v>-3.2870819345289073</v>
      </c>
      <c r="G31">
        <f>-((B31/beta)^alpha)</f>
        <v>-0.95645595070162837</v>
      </c>
    </row>
    <row r="32" spans="2:7" x14ac:dyDescent="0.25">
      <c r="B32" s="10">
        <v>61</v>
      </c>
      <c r="C32" s="10">
        <v>17</v>
      </c>
      <c r="D32" s="10">
        <v>2</v>
      </c>
      <c r="F32">
        <f t="shared" si="0"/>
        <v>-3.3042499375520822</v>
      </c>
      <c r="G32">
        <f>-((B32/beta)^alpha)</f>
        <v>-1.0579183877503833</v>
      </c>
    </row>
    <row r="33" spans="2:7" x14ac:dyDescent="0.25">
      <c r="B33" s="10">
        <v>62</v>
      </c>
      <c r="C33" s="10">
        <v>19</v>
      </c>
      <c r="D33" s="10">
        <v>2</v>
      </c>
      <c r="F33">
        <f t="shared" ref="F33:F46" si="1">LN(alpha)-alpha*LN(beta)+(alpha-1)*LN(B33)-((B33/beta)^alpha)</f>
        <v>-3.3316350867875943</v>
      </c>
      <c r="G33">
        <f>-((B33/beta)^alpha)</f>
        <v>-1.1682272689071613</v>
      </c>
    </row>
    <row r="34" spans="2:7" x14ac:dyDescent="0.25">
      <c r="B34" s="10">
        <v>63</v>
      </c>
      <c r="C34" s="10">
        <v>18</v>
      </c>
      <c r="D34" s="10">
        <v>0</v>
      </c>
      <c r="F34">
        <f t="shared" si="1"/>
        <v>-3.3698032640904314</v>
      </c>
      <c r="G34">
        <f>-((B34/beta)^alpha)</f>
        <v>-1.287992341347816</v>
      </c>
    </row>
    <row r="35" spans="2:7" x14ac:dyDescent="0.25">
      <c r="B35" s="10">
        <v>64</v>
      </c>
      <c r="C35" s="10">
        <v>17</v>
      </c>
      <c r="D35" s="10">
        <v>0</v>
      </c>
      <c r="F35">
        <f t="shared" si="1"/>
        <v>-3.4193536794624126</v>
      </c>
      <c r="G35">
        <f>-((B35/beta)^alpha)</f>
        <v>-1.4178546078421499</v>
      </c>
    </row>
    <row r="36" spans="2:7" x14ac:dyDescent="0.25">
      <c r="B36" s="10">
        <v>65</v>
      </c>
      <c r="C36" s="10">
        <v>18</v>
      </c>
      <c r="D36" s="10">
        <v>1</v>
      </c>
      <c r="F36">
        <f t="shared" si="1"/>
        <v>-3.4809198103035257</v>
      </c>
      <c r="G36">
        <f>-((B36/beta)^alpha)</f>
        <v>-1.558487394548937</v>
      </c>
    </row>
    <row r="37" spans="2:7" x14ac:dyDescent="0.25">
      <c r="B37" s="10">
        <v>66</v>
      </c>
      <c r="C37" s="10">
        <v>17</v>
      </c>
      <c r="D37" s="10">
        <v>0</v>
      </c>
      <c r="F37">
        <f t="shared" si="1"/>
        <v>-3.5551703692796575</v>
      </c>
      <c r="G37">
        <f>-((B37/beta)^alpha)</f>
        <v>-1.7105974376136781</v>
      </c>
    </row>
    <row r="38" spans="2:7" x14ac:dyDescent="0.25">
      <c r="B38" s="10">
        <v>67</v>
      </c>
      <c r="C38" s="10">
        <v>17</v>
      </c>
      <c r="D38" s="10">
        <v>0</v>
      </c>
      <c r="F38">
        <f t="shared" si="1"/>
        <v>-3.6428102999507299</v>
      </c>
      <c r="G38">
        <f>-((B38/beta)^alpha)</f>
        <v>-1.8749259885986389</v>
      </c>
    </row>
    <row r="39" spans="2:7" x14ac:dyDescent="0.25">
      <c r="B39" s="10">
        <v>68</v>
      </c>
      <c r="C39" s="10">
        <v>16</v>
      </c>
      <c r="D39" s="10">
        <v>0</v>
      </c>
      <c r="F39">
        <f t="shared" si="1"/>
        <v>-3.7445817993946546</v>
      </c>
      <c r="G39">
        <f>-((B39/beta)^alpha)</f>
        <v>-2.0522499387743016</v>
      </c>
    </row>
    <row r="40" spans="2:7" x14ac:dyDescent="0.25">
      <c r="B40" s="10">
        <v>69</v>
      </c>
      <c r="C40" s="10">
        <v>17</v>
      </c>
      <c r="D40" s="10">
        <v>0</v>
      </c>
      <c r="F40">
        <f t="shared" si="1"/>
        <v>-3.8612653671432557</v>
      </c>
      <c r="G40">
        <f>-((B40/beta)^alpha)</f>
        <v>-2.2433829623009718</v>
      </c>
    </row>
    <row r="41" spans="2:7" x14ac:dyDescent="0.25">
      <c r="B41" s="10">
        <v>70</v>
      </c>
      <c r="C41" s="10">
        <v>16</v>
      </c>
      <c r="D41" s="10">
        <v>1</v>
      </c>
      <c r="F41">
        <f t="shared" si="1"/>
        <v>-3.9936808798176551</v>
      </c>
      <c r="G41">
        <f>-((B41/beta)^alpha)</f>
        <v>-2.449176678328874</v>
      </c>
    </row>
    <row r="42" spans="2:7" x14ac:dyDescent="0.25">
      <c r="B42" s="10">
        <v>71</v>
      </c>
      <c r="C42" s="10">
        <v>16</v>
      </c>
      <c r="D42" s="10">
        <v>0</v>
      </c>
      <c r="F42">
        <f t="shared" si="1"/>
        <v>-4.1426886909139711</v>
      </c>
      <c r="G42">
        <f>-((B42/beta)^alpha)</f>
        <v>-2.670521832044717</v>
      </c>
    </row>
    <row r="43" spans="2:7" x14ac:dyDescent="0.25">
      <c r="B43" s="10">
        <v>72</v>
      </c>
      <c r="C43" s="10">
        <v>15</v>
      </c>
      <c r="D43" s="10">
        <v>0</v>
      </c>
      <c r="F43">
        <f t="shared" si="1"/>
        <v>-4.3091907552462008</v>
      </c>
      <c r="G43">
        <f>-((B43/beta)^alpha)</f>
        <v>-2.9083494946923145</v>
      </c>
    </row>
    <row r="44" spans="2:7" x14ac:dyDescent="0.25">
      <c r="B44" s="10">
        <v>73</v>
      </c>
      <c r="C44" s="10">
        <v>13</v>
      </c>
      <c r="D44" s="10">
        <v>0</v>
      </c>
      <c r="F44">
        <f t="shared" si="1"/>
        <v>-4.4941317776032061</v>
      </c>
      <c r="G44">
        <f>-((B44/beta)^alpha)</f>
        <v>-3.1636322825945071</v>
      </c>
    </row>
    <row r="45" spans="2:7" x14ac:dyDescent="0.25">
      <c r="B45" s="10">
        <v>74</v>
      </c>
      <c r="C45" s="10">
        <v>15</v>
      </c>
      <c r="D45" s="10">
        <v>0</v>
      </c>
      <c r="F45">
        <f t="shared" si="1"/>
        <v>-4.6985003852210419</v>
      </c>
      <c r="G45">
        <f>-((B45/beta)^alpha)</f>
        <v>-3.4373855952032808</v>
      </c>
    </row>
    <row r="46" spans="2:7" x14ac:dyDescent="0.25">
      <c r="B46" s="10">
        <v>75</v>
      </c>
      <c r="C46" s="10">
        <v>14</v>
      </c>
      <c r="D46" s="10">
        <v>0</v>
      </c>
      <c r="F46">
        <f t="shared" si="1"/>
        <v>-4.9233303237117063</v>
      </c>
      <c r="G46">
        <f>-((B46/beta)^alpha)</f>
        <v>-3.7306688722046317</v>
      </c>
    </row>
    <row r="47" spans="2:7" x14ac:dyDescent="0.25">
      <c r="D47" t="s">
        <v>8</v>
      </c>
      <c r="F47">
        <f>SUMPRODUCT(C11:C46,F11:F46)</f>
        <v>-2551.2424989931619</v>
      </c>
      <c r="G47">
        <f>-((B47/beta)^alpha)</f>
        <v>0</v>
      </c>
    </row>
    <row r="48" spans="2:7" x14ac:dyDescent="0.25">
      <c r="D48" t="s">
        <v>109</v>
      </c>
      <c r="F48" s="1">
        <f>F47+G47</f>
        <v>-2551.2424989931619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WB! Status</vt:lpstr>
      <vt:lpstr>Sheet1</vt:lpstr>
      <vt:lpstr>alpha</vt:lpstr>
      <vt:lpstr>beta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2019-12-11T13:21:53Z</dcterms:created>
  <dcterms:modified xsi:type="dcterms:W3CDTF">2019-12-17T17:41:56Z</dcterms:modified>
</cp:coreProperties>
</file>