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D5406148-D8D9-42BB-B358-A4935C8CCAA5}" xr6:coauthVersionLast="45" xr6:coauthVersionMax="45" xr10:uidLastSave="{00000000-0000-0000-0000-000000000000}"/>
  <bookViews>
    <workbookView xWindow="3120" yWindow="600" windowWidth="21420" windowHeight="15150" activeTab="1" xr2:uid="{00000000-000D-0000-FFFF-FFFF00000000}"/>
  </bookViews>
  <sheets>
    <sheet name="WB! Status" sheetId="10" r:id="rId1"/>
    <sheet name="Nodes" sheetId="1" r:id="rId2"/>
    <sheet name="Arcs" sheetId="2" r:id="rId3"/>
  </sheets>
  <externalReferences>
    <externalReference r:id="rId4"/>
  </externalReferences>
  <definedNames>
    <definedName name="ActTaskTime">Nodes!$G$8:$G$22</definedName>
    <definedName name="Fintime">Nodes!$J$8:$J$22</definedName>
    <definedName name="StarTime">Nodes!$I$8:$I$22</definedName>
    <definedName name="StartTime">Nodes!$I$8:$I$22</definedName>
    <definedName name="TaskName">Nodes!$B$8:$B$22</definedName>
    <definedName name="WBASSTRARG">1</definedName>
    <definedName name="WBMIN">Nodes!$E$25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2" l="1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H11" i="1"/>
  <c r="H15" i="1"/>
  <c r="H13" i="1"/>
  <c r="H22" i="1"/>
  <c r="H9" i="1"/>
  <c r="H14" i="1"/>
  <c r="H17" i="1"/>
  <c r="H10" i="1"/>
  <c r="H16" i="1"/>
  <c r="H21" i="1"/>
  <c r="H20" i="1"/>
  <c r="H12" i="1"/>
  <c r="H18" i="1"/>
  <c r="H19" i="1"/>
  <c r="H8" i="1"/>
  <c r="E25" i="1" l="1"/>
  <c r="G22" i="1"/>
  <c r="J22" i="1" s="1"/>
  <c r="G21" i="1"/>
  <c r="J21" i="1" s="1"/>
  <c r="G20" i="1"/>
  <c r="J20" i="1" s="1"/>
  <c r="D21" i="2" s="1"/>
  <c r="G19" i="1"/>
  <c r="J19" i="1" s="1"/>
  <c r="G18" i="1"/>
  <c r="J18" i="1" s="1"/>
  <c r="G17" i="1"/>
  <c r="J17" i="1" s="1"/>
  <c r="G16" i="1"/>
  <c r="J16" i="1" s="1"/>
  <c r="G15" i="1"/>
  <c r="J15" i="1" s="1"/>
  <c r="G14" i="1"/>
  <c r="J14" i="1" s="1"/>
  <c r="G13" i="1"/>
  <c r="J13" i="1" s="1"/>
  <c r="D14" i="2" s="1"/>
  <c r="G12" i="1"/>
  <c r="J12" i="1" s="1"/>
  <c r="G11" i="1"/>
  <c r="J11" i="1" s="1"/>
  <c r="G10" i="1"/>
  <c r="J10" i="1" s="1"/>
  <c r="G9" i="1"/>
  <c r="J9" i="1" s="1"/>
  <c r="G8" i="1"/>
  <c r="J8" i="1" s="1"/>
  <c r="D5" i="2" s="1"/>
  <c r="E21" i="2"/>
  <c r="E27" i="1"/>
  <c r="E14" i="2"/>
  <c r="E5" i="2"/>
  <c r="D12" i="2" l="1"/>
  <c r="D19" i="2"/>
  <c r="D10" i="2"/>
  <c r="D20" i="2"/>
  <c r="D11" i="2"/>
  <c r="D9" i="2"/>
  <c r="D15" i="2"/>
  <c r="D8" i="2"/>
  <c r="D7" i="2"/>
  <c r="D13" i="2"/>
  <c r="D18" i="2"/>
  <c r="D17" i="2"/>
  <c r="D6" i="2"/>
  <c r="D22" i="2"/>
  <c r="D16" i="2"/>
  <c r="E12" i="2"/>
  <c r="E15" i="2"/>
  <c r="E10" i="2"/>
  <c r="E8" i="2"/>
  <c r="E17" i="2"/>
  <c r="E20" i="2"/>
  <c r="E19" i="2"/>
  <c r="E9" i="2"/>
  <c r="E7" i="2"/>
  <c r="E11" i="2"/>
  <c r="E18" i="2"/>
  <c r="E22" i="2"/>
  <c r="E6" i="2"/>
  <c r="E16" i="2"/>
  <c r="E13" i="2"/>
</calcChain>
</file>

<file path=xl/sharedStrings.xml><?xml version="1.0" encoding="utf-8"?>
<sst xmlns="http://schemas.openxmlformats.org/spreadsheetml/2006/main" count="136" uniqueCount="89">
  <si>
    <t>A</t>
  </si>
  <si>
    <t>Duration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</si>
  <si>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</si>
  <si>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</si>
  <si>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</si>
  <si>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</si>
  <si>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</si>
  <si>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</si>
  <si>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</si>
  <si>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</si>
  <si>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</si>
  <si>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</si>
  <si>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</si>
  <si>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</si>
  <si>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</si>
  <si>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FINISH</t>
  </si>
  <si>
    <t>crashing</t>
  </si>
  <si>
    <t>Start</t>
  </si>
  <si>
    <t>time</t>
  </si>
  <si>
    <t>Normal</t>
  </si>
  <si>
    <t>must be completed before the second can start.</t>
  </si>
  <si>
    <t>Pred</t>
  </si>
  <si>
    <t>Succ</t>
  </si>
  <si>
    <t>Crashing analysis for Reliable Construction</t>
  </si>
  <si>
    <t>Crash cost</t>
  </si>
  <si>
    <t>per day</t>
  </si>
  <si>
    <t>Days</t>
  </si>
  <si>
    <t>Crashed</t>
  </si>
  <si>
    <t>Actual</t>
  </si>
  <si>
    <t>Finish</t>
  </si>
  <si>
    <t>DUEDATE=</t>
  </si>
  <si>
    <t>Total cost of crashing:</t>
  </si>
  <si>
    <t>Last task must finish by duedate: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</si>
  <si>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</si>
  <si>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</si>
  <si>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</si>
  <si>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</si>
  <si>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</si>
  <si>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30         Unlimited</t>
  </si>
  <si>
    <t xml:space="preserve">         Continuous                    30</t>
  </si>
  <si>
    <t xml:space="preserve">         Free                           0</t>
  </si>
  <si>
    <t xml:space="preserve">         Integers/Binaries            0/0         Unlimited</t>
  </si>
  <si>
    <t xml:space="preserve">     Constraints                       34         Unlimited</t>
  </si>
  <si>
    <t xml:space="preserve">   Nonlinears                           0         Unlimited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</si>
  <si>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</si>
  <si>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</si>
  <si>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</si>
  <si>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</si>
  <si>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>. . .</t>
  </si>
  <si>
    <t xml:space="preserve"> BEST OBJECTIVE BOUND:   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</si>
  <si>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</si>
  <si>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</si>
  <si>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</si>
  <si>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</si>
  <si>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</si>
  <si>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</si>
  <si>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</si>
  <si>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</si>
  <si>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</si>
  <si>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</si>
  <si>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</si>
  <si>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</si>
  <si>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</si>
  <si>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</si>
  <si>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&lt;&lt;==Minimize</t>
  </si>
  <si>
    <t xml:space="preserve">       Formulas                        67</t>
  </si>
  <si>
    <t>Minimize</t>
  </si>
  <si>
    <t xml:space="preserve">     Numerics                         143</t>
  </si>
  <si>
    <t xml:space="preserve">       Constants                       46</t>
  </si>
  <si>
    <t xml:space="preserve">GLOBALLY OPTIMAL  </t>
  </si>
  <si>
    <t xml:space="preserve"> NON-DEFAULT SETTINGS:</t>
  </si>
  <si>
    <t xml:space="preserve">   String Support:   On (limited support of string operations)</t>
  </si>
  <si>
    <t xml:space="preserve">   Coefficients                       248</t>
  </si>
  <si>
    <t>UL on</t>
  </si>
  <si>
    <t>Activity/task</t>
  </si>
  <si>
    <t>Here are the precedence pairs.  The first Task in a pair</t>
  </si>
  <si>
    <t>Keywords: CPM, Crashing, PERT, Project management</t>
  </si>
  <si>
    <t>(UL on crashing)= maximum number days a task can be shortened</t>
  </si>
  <si>
    <t xml:space="preserve">   If all tasks in a project network, the project will finish later than its deadline.</t>
  </si>
  <si>
    <t>If each task can be shortened at a given cost/day shortened,  which tasks</t>
  </si>
  <si>
    <t>should be shortend ("crashed") so the project meets its duedate at minimum cost?</t>
  </si>
  <si>
    <t>FinTime of Pred</t>
  </si>
  <si>
    <t>Start time of Succ</t>
  </si>
  <si>
    <t xml:space="preserve">   Total Cells                        261</t>
  </si>
  <si>
    <t xml:space="preserve">     Strings                           84</t>
  </si>
  <si>
    <t xml:space="preserve">   Minimum coefficient value:        1  on Nodes!G8</t>
  </si>
  <si>
    <t xml:space="preserve">   Minimum coefficient in formula:   Nodes!G8</t>
  </si>
  <si>
    <t xml:space="preserve">   Maximum coefficient value:        160  on Nodes!F12</t>
  </si>
  <si>
    <t xml:space="preserve">   Maximum coefficient in formula:   Nodes!E25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</si>
</sst>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sz val="14"/>
      <color indexed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7">
    <xf numFmtId="0" fontId="0" fillId="0" borderId="0" xfId="0"/>
    <xf numFmtId="0" fontId="18" fillId="0" borderId="0" xfId="0" applyFont="1"/>
    <xf numFmtId="165" fontId="18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0" fontId="19" fillId="0" borderId="0" xfId="0" applyFont="1"/>
    <xf numFmtId="164" fontId="18" fillId="0" borderId="0" xfId="0" applyNumberFormat="1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8" borderId="8" xfId="15" applyFont="1"/>
    <xf numFmtId="0" fontId="21" fillId="0" borderId="0" xfId="42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33" borderId="0" xfId="43" applyFont="1">
      <protection locked="0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8" borderId="8" xfId="15" applyFont="1" applyAlignment="1">
      <alignment horizontal="right"/>
    </xf>
    <xf numFmtId="0" fontId="16" fillId="0" borderId="0" xfId="0" applyFont="1" applyAlignment="1" applyProtection="1">
      <alignment horizontal="center"/>
      <protection locked="0"/>
    </xf>
    <xf numFmtId="0" fontId="16" fillId="0" borderId="0" xfId="0" applyFont="1" applyAlignment="1">
      <alignment horizontal="lef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14F45-0759-40FF-ADA0-C42D974D0C2E}">
  <dimension ref="A1:C59"/>
  <sheetViews>
    <sheetView showGridLines="0" topLeftCell="A5" workbookViewId="0"/>
  </sheetViews>
  <sheetFormatPr defaultRowHeight="15" x14ac:dyDescent="0.25"/>
  <cols>
    <col min="1" max="3" width="30.7109375" customWidth="1"/>
  </cols>
  <sheetData>
    <row r="1" spans="1:3" x14ac:dyDescent="0.25">
      <c r="A1" s="1" t="s">
        <v>33</v>
      </c>
      <c r="B1" s="1"/>
      <c r="C1" s="1"/>
    </row>
    <row r="2" spans="1:3" x14ac:dyDescent="0.25">
      <c r="A2" s="1" t="s">
        <v>34</v>
      </c>
      <c r="B2" s="1"/>
      <c r="C2" s="1"/>
    </row>
    <row r="3" spans="1:3" x14ac:dyDescent="0.25">
      <c r="A3" s="1"/>
      <c r="B3" s="1"/>
      <c r="C3" s="1"/>
    </row>
    <row r="4" spans="1:3" x14ac:dyDescent="0.25">
      <c r="A4" s="1" t="s">
        <v>63</v>
      </c>
      <c r="B4" s="2">
        <v>43772.557557870372</v>
      </c>
      <c r="C4" s="3">
        <v>43772.557557870372</v>
      </c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 t="s">
        <v>35</v>
      </c>
      <c r="B7" s="1"/>
      <c r="C7" s="1"/>
    </row>
    <row r="8" spans="1:3" x14ac:dyDescent="0.25">
      <c r="A8" s="1"/>
      <c r="B8" s="1"/>
      <c r="C8" s="1"/>
    </row>
    <row r="9" spans="1:3" x14ac:dyDescent="0.25">
      <c r="A9" s="1" t="s">
        <v>36</v>
      </c>
      <c r="B9" s="1"/>
      <c r="C9" s="1"/>
    </row>
    <row r="10" spans="1:3" x14ac:dyDescent="0.25">
      <c r="A10" s="1" t="s">
        <v>37</v>
      </c>
      <c r="B10" s="1"/>
      <c r="C10" s="1"/>
    </row>
    <row r="11" spans="1:3" x14ac:dyDescent="0.25">
      <c r="A11" s="1" t="s">
        <v>83</v>
      </c>
      <c r="B11" s="1"/>
      <c r="C11" s="1"/>
    </row>
    <row r="12" spans="1:3" x14ac:dyDescent="0.25">
      <c r="A12" s="1" t="s">
        <v>67</v>
      </c>
      <c r="B12" s="1"/>
      <c r="C12" s="1"/>
    </row>
    <row r="13" spans="1:3" x14ac:dyDescent="0.25">
      <c r="A13" s="1" t="s">
        <v>38</v>
      </c>
      <c r="B13" s="1"/>
      <c r="C13" s="1"/>
    </row>
    <row r="14" spans="1:3" x14ac:dyDescent="0.25">
      <c r="A14" s="1" t="s">
        <v>39</v>
      </c>
      <c r="B14" s="1"/>
      <c r="C14" s="1"/>
    </row>
    <row r="15" spans="1:3" x14ac:dyDescent="0.25">
      <c r="A15" s="1" t="s">
        <v>40</v>
      </c>
      <c r="B15" s="1"/>
      <c r="C15" s="1"/>
    </row>
    <row r="16" spans="1:3" x14ac:dyDescent="0.25">
      <c r="A16" s="1" t="s">
        <v>41</v>
      </c>
      <c r="B16" s="1"/>
      <c r="C16" s="1"/>
    </row>
    <row r="17" spans="1:3" x14ac:dyDescent="0.25">
      <c r="A17" s="1" t="s">
        <v>68</v>
      </c>
      <c r="B17" s="1"/>
      <c r="C17" s="1"/>
    </row>
    <row r="18" spans="1:3" x14ac:dyDescent="0.25">
      <c r="A18" s="1" t="s">
        <v>65</v>
      </c>
      <c r="B18" s="1"/>
      <c r="C18" s="1"/>
    </row>
    <row r="19" spans="1:3" x14ac:dyDescent="0.25">
      <c r="A19" s="1" t="s">
        <v>84</v>
      </c>
      <c r="B19" s="1"/>
      <c r="C19" s="1"/>
    </row>
    <row r="20" spans="1:3" x14ac:dyDescent="0.25">
      <c r="A20" s="1" t="s">
        <v>42</v>
      </c>
      <c r="B20" s="1"/>
      <c r="C20" s="1"/>
    </row>
    <row r="21" spans="1:3" x14ac:dyDescent="0.25">
      <c r="A21" s="1" t="s">
        <v>43</v>
      </c>
      <c r="B21" s="1"/>
      <c r="C21" s="1"/>
    </row>
    <row r="22" spans="1:3" x14ac:dyDescent="0.25">
      <c r="A22" s="1" t="s">
        <v>72</v>
      </c>
      <c r="B22" s="1"/>
      <c r="C22" s="1"/>
    </row>
    <row r="23" spans="1:3" x14ac:dyDescent="0.25">
      <c r="A23" s="1"/>
      <c r="B23" s="1"/>
      <c r="C23" s="1"/>
    </row>
    <row r="24" spans="1:3" x14ac:dyDescent="0.25">
      <c r="A24" s="1" t="s">
        <v>85</v>
      </c>
      <c r="B24" s="1"/>
      <c r="C24" s="1"/>
    </row>
    <row r="25" spans="1:3" x14ac:dyDescent="0.25">
      <c r="A25" s="1" t="s">
        <v>86</v>
      </c>
      <c r="B25" s="1"/>
      <c r="C25" s="1"/>
    </row>
    <row r="26" spans="1:3" x14ac:dyDescent="0.25">
      <c r="A26" s="1" t="s">
        <v>87</v>
      </c>
      <c r="B26" s="1"/>
      <c r="C26" s="1"/>
    </row>
    <row r="27" spans="1:3" x14ac:dyDescent="0.25">
      <c r="A27" s="1" t="s">
        <v>88</v>
      </c>
      <c r="B27" s="1"/>
      <c r="C27" s="1"/>
    </row>
    <row r="28" spans="1:3" x14ac:dyDescent="0.25">
      <c r="A28" s="1"/>
      <c r="B28" s="1"/>
      <c r="C28" s="1"/>
    </row>
    <row r="29" spans="1:3" x14ac:dyDescent="0.25">
      <c r="A29" s="1" t="s">
        <v>44</v>
      </c>
      <c r="B29" s="1" t="s">
        <v>45</v>
      </c>
      <c r="C29" s="1"/>
    </row>
    <row r="30" spans="1:3" x14ac:dyDescent="0.25">
      <c r="A30" s="1"/>
      <c r="B30" s="1"/>
      <c r="C30" s="1"/>
    </row>
    <row r="31" spans="1:3" x14ac:dyDescent="0.25">
      <c r="A31" s="1" t="s">
        <v>46</v>
      </c>
      <c r="B31" s="4" t="s">
        <v>69</v>
      </c>
      <c r="C31" s="1"/>
    </row>
    <row r="32" spans="1:3" x14ac:dyDescent="0.25">
      <c r="A32" s="1"/>
      <c r="B32" s="1"/>
      <c r="C32" s="1"/>
    </row>
    <row r="33" spans="1:3" x14ac:dyDescent="0.25">
      <c r="A33" s="1" t="s">
        <v>47</v>
      </c>
      <c r="B33" s="5">
        <v>140</v>
      </c>
      <c r="C33" s="1"/>
    </row>
    <row r="34" spans="1:3" x14ac:dyDescent="0.25">
      <c r="A34" s="1"/>
      <c r="B34" s="1"/>
      <c r="C34" s="1"/>
    </row>
    <row r="35" spans="1:3" x14ac:dyDescent="0.25">
      <c r="A35" s="1" t="s">
        <v>49</v>
      </c>
      <c r="B35" s="5" t="s">
        <v>48</v>
      </c>
      <c r="C35" s="1"/>
    </row>
    <row r="36" spans="1:3" x14ac:dyDescent="0.25">
      <c r="A36" s="1"/>
      <c r="B36" s="1"/>
      <c r="C36" s="1"/>
    </row>
    <row r="37" spans="1:3" x14ac:dyDescent="0.25">
      <c r="A37" s="1" t="s">
        <v>50</v>
      </c>
      <c r="B37" s="5">
        <v>0</v>
      </c>
      <c r="C37" s="1"/>
    </row>
    <row r="38" spans="1:3" x14ac:dyDescent="0.25">
      <c r="A38" s="1"/>
      <c r="B38" s="1"/>
      <c r="C38" s="1"/>
    </row>
    <row r="39" spans="1:3" x14ac:dyDescent="0.25">
      <c r="A39" s="1" t="s">
        <v>51</v>
      </c>
      <c r="B39" s="1" t="s">
        <v>66</v>
      </c>
      <c r="C39" s="1"/>
    </row>
    <row r="40" spans="1:3" x14ac:dyDescent="0.25">
      <c r="A40" s="1"/>
      <c r="B40" s="1"/>
      <c r="C40" s="1"/>
    </row>
    <row r="41" spans="1:3" x14ac:dyDescent="0.25">
      <c r="A41" s="1" t="s">
        <v>52</v>
      </c>
      <c r="B41" s="1" t="s">
        <v>48</v>
      </c>
      <c r="C41" s="1"/>
    </row>
    <row r="42" spans="1:3" x14ac:dyDescent="0.25">
      <c r="A42" s="1"/>
      <c r="B42" s="1"/>
      <c r="C42" s="1"/>
    </row>
    <row r="43" spans="1:3" x14ac:dyDescent="0.25">
      <c r="A43" s="1" t="s">
        <v>53</v>
      </c>
      <c r="B43" s="5">
        <v>4</v>
      </c>
      <c r="C43" s="1"/>
    </row>
    <row r="44" spans="1:3" x14ac:dyDescent="0.25">
      <c r="A44" s="1"/>
      <c r="B44" s="1"/>
      <c r="C44" s="1"/>
    </row>
    <row r="45" spans="1:3" x14ac:dyDescent="0.25">
      <c r="A45" s="1" t="s">
        <v>54</v>
      </c>
      <c r="B45" s="5" t="s">
        <v>48</v>
      </c>
      <c r="C45" s="1"/>
    </row>
    <row r="46" spans="1:3" x14ac:dyDescent="0.25">
      <c r="A46" s="1"/>
      <c r="B46" s="1"/>
      <c r="C46" s="1"/>
    </row>
    <row r="47" spans="1:3" x14ac:dyDescent="0.25">
      <c r="A47" s="1" t="s">
        <v>55</v>
      </c>
      <c r="B47" s="5" t="s">
        <v>48</v>
      </c>
      <c r="C47" s="1"/>
    </row>
    <row r="48" spans="1:3" x14ac:dyDescent="0.25">
      <c r="A48" s="1"/>
      <c r="B48" s="1"/>
      <c r="C48" s="1"/>
    </row>
    <row r="49" spans="1:3" x14ac:dyDescent="0.25">
      <c r="A49" s="1" t="s">
        <v>56</v>
      </c>
      <c r="B49" s="1" t="s">
        <v>57</v>
      </c>
      <c r="C49" s="1"/>
    </row>
    <row r="50" spans="1:3" x14ac:dyDescent="0.25">
      <c r="A50" s="1" t="s">
        <v>58</v>
      </c>
      <c r="B50" s="1" t="s">
        <v>57</v>
      </c>
      <c r="C50" s="1"/>
    </row>
    <row r="51" spans="1:3" x14ac:dyDescent="0.25">
      <c r="A51" s="1" t="s">
        <v>59</v>
      </c>
      <c r="B51" s="1" t="s">
        <v>57</v>
      </c>
      <c r="C51" s="1"/>
    </row>
    <row r="52" spans="1:3" x14ac:dyDescent="0.25">
      <c r="A52" s="1" t="s">
        <v>60</v>
      </c>
      <c r="B52" s="1" t="s">
        <v>57</v>
      </c>
      <c r="C52" s="1"/>
    </row>
    <row r="53" spans="1:3" x14ac:dyDescent="0.25">
      <c r="A53" s="1" t="s">
        <v>61</v>
      </c>
      <c r="B53" s="1" t="s">
        <v>57</v>
      </c>
      <c r="C53" s="1"/>
    </row>
    <row r="54" spans="1:3" x14ac:dyDescent="0.25">
      <c r="A54" s="1"/>
      <c r="B54" s="1"/>
      <c r="C54" s="1"/>
    </row>
    <row r="55" spans="1:3" x14ac:dyDescent="0.25">
      <c r="A55" s="1" t="s">
        <v>70</v>
      </c>
      <c r="B55" s="1"/>
      <c r="C55" s="1"/>
    </row>
    <row r="56" spans="1:3" x14ac:dyDescent="0.25">
      <c r="A56" s="1"/>
      <c r="B56" s="1"/>
      <c r="C56" s="1"/>
    </row>
    <row r="57" spans="1:3" x14ac:dyDescent="0.25">
      <c r="A57" s="1" t="s">
        <v>71</v>
      </c>
      <c r="B57" s="1"/>
      <c r="C57" s="1"/>
    </row>
    <row r="58" spans="1:3" x14ac:dyDescent="0.25">
      <c r="A58" s="1"/>
      <c r="B58" s="1"/>
      <c r="C58" s="1"/>
    </row>
    <row r="59" spans="1:3" x14ac:dyDescent="0.25">
      <c r="A59" s="1" t="s">
        <v>62</v>
      </c>
      <c r="B59" s="1"/>
      <c r="C5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tabSelected="1" topLeftCell="A3" workbookViewId="0">
      <selection activeCell="A29" sqref="A29"/>
    </sheetView>
  </sheetViews>
  <sheetFormatPr defaultRowHeight="15" x14ac:dyDescent="0.25"/>
  <cols>
    <col min="1" max="1" width="5.42578125" customWidth="1"/>
    <col min="2" max="2" width="11.140625" customWidth="1"/>
    <col min="3" max="3" width="11.28515625" customWidth="1"/>
    <col min="4" max="4" width="11" customWidth="1"/>
    <col min="5" max="5" width="13" customWidth="1"/>
    <col min="6" max="6" width="9.85546875" customWidth="1"/>
    <col min="7" max="7" width="11" customWidth="1"/>
    <col min="8" max="8" width="10.28515625" customWidth="1"/>
    <col min="9" max="9" width="6.5703125" customWidth="1"/>
    <col min="10" max="10" width="7.42578125" customWidth="1"/>
  </cols>
  <sheetData>
    <row r="1" spans="1:11" ht="18.75" x14ac:dyDescent="0.3">
      <c r="A1" s="6" t="s">
        <v>23</v>
      </c>
    </row>
    <row r="2" spans="1:11" ht="18.75" x14ac:dyDescent="0.3">
      <c r="A2" s="6" t="s">
        <v>78</v>
      </c>
    </row>
    <row r="3" spans="1:11" ht="18.75" x14ac:dyDescent="0.3">
      <c r="A3" s="6" t="s">
        <v>79</v>
      </c>
    </row>
    <row r="4" spans="1:11" ht="18.75" x14ac:dyDescent="0.3">
      <c r="A4" s="6" t="s">
        <v>80</v>
      </c>
    </row>
    <row r="5" spans="1:11" x14ac:dyDescent="0.25">
      <c r="A5" t="s">
        <v>77</v>
      </c>
    </row>
    <row r="6" spans="1:11" ht="18.75" x14ac:dyDescent="0.3">
      <c r="A6" s="6"/>
      <c r="B6" s="6"/>
      <c r="C6" s="6" t="s">
        <v>19</v>
      </c>
      <c r="D6" s="6" t="s">
        <v>73</v>
      </c>
      <c r="E6" s="6" t="s">
        <v>24</v>
      </c>
      <c r="F6" s="7" t="s">
        <v>26</v>
      </c>
      <c r="G6" s="7" t="s">
        <v>28</v>
      </c>
      <c r="H6" s="7" t="s">
        <v>73</v>
      </c>
      <c r="I6" s="7" t="s">
        <v>17</v>
      </c>
      <c r="J6" s="7" t="s">
        <v>29</v>
      </c>
      <c r="K6" s="6"/>
    </row>
    <row r="7" spans="1:11" ht="18.75" x14ac:dyDescent="0.3">
      <c r="A7" s="6"/>
      <c r="B7" s="7" t="s">
        <v>74</v>
      </c>
      <c r="C7" s="6" t="s">
        <v>1</v>
      </c>
      <c r="D7" s="6" t="s">
        <v>16</v>
      </c>
      <c r="E7" s="6" t="s">
        <v>25</v>
      </c>
      <c r="F7" s="7" t="s">
        <v>27</v>
      </c>
      <c r="G7" s="7" t="s">
        <v>1</v>
      </c>
      <c r="H7" s="7" t="s">
        <v>16</v>
      </c>
      <c r="I7" s="7" t="s">
        <v>18</v>
      </c>
      <c r="J7" s="7" t="s">
        <v>18</v>
      </c>
      <c r="K7" s="6"/>
    </row>
    <row r="8" spans="1:11" ht="18.75" x14ac:dyDescent="0.3">
      <c r="A8" s="6"/>
      <c r="B8" s="8" t="s">
        <v>0</v>
      </c>
      <c r="C8" s="8">
        <v>2</v>
      </c>
      <c r="D8" s="8">
        <v>1</v>
      </c>
      <c r="E8" s="8">
        <v>100</v>
      </c>
      <c r="F8" s="9">
        <v>0</v>
      </c>
      <c r="G8" s="6">
        <f t="shared" ref="G8:G22" si="0">C8-F8</f>
        <v>2</v>
      </c>
      <c r="H8" s="10" t="str">
        <f>[1]!WB(F8,"&lt;=",D8)</f>
        <v>&lt;=</v>
      </c>
      <c r="I8" s="9">
        <v>0</v>
      </c>
      <c r="J8" s="6">
        <f>I8+G8</f>
        <v>2</v>
      </c>
      <c r="K8" s="6"/>
    </row>
    <row r="9" spans="1:11" ht="18.75" x14ac:dyDescent="0.3">
      <c r="A9" s="6"/>
      <c r="B9" s="8" t="s">
        <v>2</v>
      </c>
      <c r="C9" s="8">
        <v>4</v>
      </c>
      <c r="D9" s="8">
        <v>2</v>
      </c>
      <c r="E9" s="8">
        <v>50</v>
      </c>
      <c r="F9" s="9">
        <v>0</v>
      </c>
      <c r="G9" s="6">
        <f t="shared" si="0"/>
        <v>4</v>
      </c>
      <c r="H9" s="10" t="str">
        <f>[1]!WB(F9,"&lt;=",D9)</f>
        <v>&lt;=</v>
      </c>
      <c r="I9" s="9">
        <v>2</v>
      </c>
      <c r="J9" s="6">
        <f t="shared" ref="J9:J22" si="1">I9+G9</f>
        <v>6</v>
      </c>
      <c r="K9" s="6"/>
    </row>
    <row r="10" spans="1:11" ht="18.75" x14ac:dyDescent="0.3">
      <c r="A10" s="6"/>
      <c r="B10" s="8" t="s">
        <v>3</v>
      </c>
      <c r="C10" s="8">
        <v>10</v>
      </c>
      <c r="D10" s="8">
        <v>3</v>
      </c>
      <c r="E10" s="8">
        <v>80</v>
      </c>
      <c r="F10" s="9">
        <v>0</v>
      </c>
      <c r="G10" s="6">
        <f t="shared" si="0"/>
        <v>10</v>
      </c>
      <c r="H10" s="10" t="str">
        <f>[1]!WB(F10,"&lt;=",D10)</f>
        <v>&lt;=</v>
      </c>
      <c r="I10" s="9">
        <v>6</v>
      </c>
      <c r="J10" s="6">
        <f t="shared" si="1"/>
        <v>16</v>
      </c>
      <c r="K10" s="6"/>
    </row>
    <row r="11" spans="1:11" ht="18.75" x14ac:dyDescent="0.3">
      <c r="A11" s="6"/>
      <c r="B11" s="8" t="s">
        <v>4</v>
      </c>
      <c r="C11" s="8">
        <v>6</v>
      </c>
      <c r="D11" s="8">
        <v>2</v>
      </c>
      <c r="E11" s="8">
        <v>40</v>
      </c>
      <c r="F11" s="9">
        <v>0</v>
      </c>
      <c r="G11" s="6">
        <f t="shared" si="0"/>
        <v>6</v>
      </c>
      <c r="H11" s="10" t="str">
        <f>[1]!WB(F11,"&lt;=",D11)</f>
        <v>&lt;=</v>
      </c>
      <c r="I11" s="9">
        <v>16</v>
      </c>
      <c r="J11" s="6">
        <f t="shared" si="1"/>
        <v>22</v>
      </c>
      <c r="K11" s="6"/>
    </row>
    <row r="12" spans="1:11" ht="18.75" x14ac:dyDescent="0.3">
      <c r="A12" s="6"/>
      <c r="B12" s="8" t="s">
        <v>5</v>
      </c>
      <c r="C12" s="8">
        <v>4</v>
      </c>
      <c r="D12" s="8">
        <v>1</v>
      </c>
      <c r="E12" s="8">
        <v>160</v>
      </c>
      <c r="F12" s="9">
        <v>0</v>
      </c>
      <c r="G12" s="6">
        <f t="shared" si="0"/>
        <v>4</v>
      </c>
      <c r="H12" s="10" t="str">
        <f>[1]!WB(F12,"&lt;=",D12)</f>
        <v>&lt;=</v>
      </c>
      <c r="I12" s="9">
        <v>16</v>
      </c>
      <c r="J12" s="6">
        <f t="shared" si="1"/>
        <v>20</v>
      </c>
      <c r="K12" s="6"/>
    </row>
    <row r="13" spans="1:11" ht="18.75" x14ac:dyDescent="0.3">
      <c r="A13" s="6"/>
      <c r="B13" s="8" t="s">
        <v>6</v>
      </c>
      <c r="C13" s="8">
        <v>5</v>
      </c>
      <c r="D13" s="8">
        <v>2</v>
      </c>
      <c r="E13" s="8">
        <v>40</v>
      </c>
      <c r="F13" s="9">
        <v>2</v>
      </c>
      <c r="G13" s="6">
        <f t="shared" si="0"/>
        <v>3</v>
      </c>
      <c r="H13" s="10" t="str">
        <f>[1]!WB(F13,"&lt;=",D13)</f>
        <v>=&lt;=</v>
      </c>
      <c r="I13" s="9">
        <v>20</v>
      </c>
      <c r="J13" s="6">
        <f t="shared" si="1"/>
        <v>23</v>
      </c>
      <c r="K13" s="6"/>
    </row>
    <row r="14" spans="1:11" ht="18.75" x14ac:dyDescent="0.3">
      <c r="A14" s="6"/>
      <c r="B14" s="8" t="s">
        <v>7</v>
      </c>
      <c r="C14" s="8">
        <v>7</v>
      </c>
      <c r="D14" s="8">
        <v>3</v>
      </c>
      <c r="E14" s="8">
        <v>40</v>
      </c>
      <c r="F14" s="9">
        <v>0</v>
      </c>
      <c r="G14" s="6">
        <f t="shared" si="0"/>
        <v>7</v>
      </c>
      <c r="H14" s="10" t="str">
        <f>[1]!WB(F14,"&lt;=",D14)</f>
        <v>&lt;=</v>
      </c>
      <c r="I14" s="9">
        <v>22</v>
      </c>
      <c r="J14" s="6">
        <f t="shared" si="1"/>
        <v>29</v>
      </c>
      <c r="K14" s="6"/>
    </row>
    <row r="15" spans="1:11" ht="18.75" x14ac:dyDescent="0.3">
      <c r="A15" s="6"/>
      <c r="B15" s="8" t="s">
        <v>8</v>
      </c>
      <c r="C15" s="8">
        <v>9</v>
      </c>
      <c r="D15" s="8">
        <v>3</v>
      </c>
      <c r="E15" s="8">
        <v>60</v>
      </c>
      <c r="F15" s="9">
        <v>0</v>
      </c>
      <c r="G15" s="6">
        <f t="shared" si="0"/>
        <v>9</v>
      </c>
      <c r="H15" s="10" t="str">
        <f>[1]!WB(F15,"&lt;=",D15)</f>
        <v>&lt;=</v>
      </c>
      <c r="I15" s="9">
        <v>29</v>
      </c>
      <c r="J15" s="6">
        <f t="shared" si="1"/>
        <v>38</v>
      </c>
      <c r="K15" s="6"/>
    </row>
    <row r="16" spans="1:11" ht="18.75" x14ac:dyDescent="0.3">
      <c r="A16" s="6"/>
      <c r="B16" s="8" t="s">
        <v>9</v>
      </c>
      <c r="C16" s="8">
        <v>7</v>
      </c>
      <c r="D16" s="8">
        <v>2</v>
      </c>
      <c r="E16" s="8">
        <v>30</v>
      </c>
      <c r="F16" s="9">
        <v>0</v>
      </c>
      <c r="G16" s="6">
        <f t="shared" si="0"/>
        <v>7</v>
      </c>
      <c r="H16" s="10" t="str">
        <f>[1]!WB(F16,"&lt;=",D16)</f>
        <v>&lt;=</v>
      </c>
      <c r="I16" s="9">
        <v>16</v>
      </c>
      <c r="J16" s="6">
        <f t="shared" si="1"/>
        <v>23</v>
      </c>
      <c r="K16" s="6"/>
    </row>
    <row r="17" spans="1:11" ht="18.75" x14ac:dyDescent="0.3">
      <c r="A17" s="6"/>
      <c r="B17" s="8" t="s">
        <v>10</v>
      </c>
      <c r="C17" s="8">
        <v>8</v>
      </c>
      <c r="D17" s="8">
        <v>2</v>
      </c>
      <c r="E17" s="8">
        <v>30</v>
      </c>
      <c r="F17" s="9">
        <v>2</v>
      </c>
      <c r="G17" s="6">
        <f t="shared" si="0"/>
        <v>6</v>
      </c>
      <c r="H17" s="10" t="str">
        <f>[1]!WB(F17,"&lt;=",D17)</f>
        <v>=&lt;=</v>
      </c>
      <c r="I17" s="9">
        <v>23</v>
      </c>
      <c r="J17" s="6">
        <f t="shared" si="1"/>
        <v>29</v>
      </c>
      <c r="K17" s="6"/>
    </row>
    <row r="18" spans="1:11" ht="18.75" x14ac:dyDescent="0.3">
      <c r="A18" s="6"/>
      <c r="B18" s="8" t="s">
        <v>11</v>
      </c>
      <c r="C18" s="8">
        <v>4</v>
      </c>
      <c r="D18" s="8">
        <v>1</v>
      </c>
      <c r="E18" s="8">
        <v>40</v>
      </c>
      <c r="F18" s="9">
        <v>0</v>
      </c>
      <c r="G18" s="6">
        <f t="shared" si="0"/>
        <v>4</v>
      </c>
      <c r="H18" s="10" t="str">
        <f>[1]!WB(F18,"&lt;=",D18)</f>
        <v>&lt;=</v>
      </c>
      <c r="I18" s="9">
        <v>29</v>
      </c>
      <c r="J18" s="6">
        <f t="shared" si="1"/>
        <v>33</v>
      </c>
      <c r="K18" s="6"/>
    </row>
    <row r="19" spans="1:11" ht="18.75" x14ac:dyDescent="0.3">
      <c r="A19" s="6"/>
      <c r="B19" s="8" t="s">
        <v>12</v>
      </c>
      <c r="C19" s="8">
        <v>5</v>
      </c>
      <c r="D19" s="8">
        <v>2</v>
      </c>
      <c r="E19" s="8">
        <v>50</v>
      </c>
      <c r="F19" s="9">
        <v>0</v>
      </c>
      <c r="G19" s="6">
        <f t="shared" si="0"/>
        <v>5</v>
      </c>
      <c r="H19" s="10" t="str">
        <f>[1]!WB(F19,"&lt;=",D19)</f>
        <v>&lt;=</v>
      </c>
      <c r="I19" s="9">
        <v>29</v>
      </c>
      <c r="J19" s="6">
        <f t="shared" si="1"/>
        <v>34</v>
      </c>
      <c r="K19" s="6"/>
    </row>
    <row r="20" spans="1:11" ht="18.75" x14ac:dyDescent="0.3">
      <c r="A20" s="6"/>
      <c r="B20" s="8" t="s">
        <v>13</v>
      </c>
      <c r="C20" s="8">
        <v>2</v>
      </c>
      <c r="D20" s="8">
        <v>1</v>
      </c>
      <c r="E20" s="8">
        <v>100</v>
      </c>
      <c r="F20" s="9">
        <v>0</v>
      </c>
      <c r="G20" s="6">
        <f t="shared" si="0"/>
        <v>2</v>
      </c>
      <c r="H20" s="10" t="str">
        <f>[1]!WB(F20,"&lt;=",D20)</f>
        <v>&lt;=</v>
      </c>
      <c r="I20" s="9">
        <v>38</v>
      </c>
      <c r="J20" s="6">
        <f t="shared" si="1"/>
        <v>40</v>
      </c>
      <c r="K20" s="6"/>
    </row>
    <row r="21" spans="1:11" ht="18.75" x14ac:dyDescent="0.3">
      <c r="A21" s="6"/>
      <c r="B21" s="8" t="s">
        <v>14</v>
      </c>
      <c r="C21" s="8">
        <v>6</v>
      </c>
      <c r="D21" s="8">
        <v>3</v>
      </c>
      <c r="E21" s="8">
        <v>60</v>
      </c>
      <c r="F21" s="9">
        <v>0</v>
      </c>
      <c r="G21" s="6">
        <f t="shared" si="0"/>
        <v>6</v>
      </c>
      <c r="H21" s="10" t="str">
        <f>[1]!WB(F21,"&lt;=",D21)</f>
        <v>&lt;=</v>
      </c>
      <c r="I21" s="9">
        <v>34</v>
      </c>
      <c r="J21" s="6">
        <f t="shared" si="1"/>
        <v>40</v>
      </c>
      <c r="K21" s="6"/>
    </row>
    <row r="22" spans="1:11" ht="18.75" x14ac:dyDescent="0.3">
      <c r="A22" s="6"/>
      <c r="B22" s="8" t="s">
        <v>15</v>
      </c>
      <c r="C22" s="8">
        <v>0</v>
      </c>
      <c r="D22" s="8">
        <v>0</v>
      </c>
      <c r="E22" s="8">
        <v>0</v>
      </c>
      <c r="F22" s="9">
        <v>0</v>
      </c>
      <c r="G22" s="6">
        <f t="shared" si="0"/>
        <v>0</v>
      </c>
      <c r="H22" s="10" t="str">
        <f>[1]!WB(F22,"&lt;=",D22)</f>
        <v>=&lt;=</v>
      </c>
      <c r="I22" s="9">
        <v>40</v>
      </c>
      <c r="J22" s="6">
        <f t="shared" si="1"/>
        <v>40</v>
      </c>
      <c r="K22" s="6"/>
    </row>
    <row r="23" spans="1:11" ht="18.75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8.75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8.75" x14ac:dyDescent="0.3">
      <c r="A25" s="6"/>
      <c r="B25" s="6"/>
      <c r="C25" s="6"/>
      <c r="D25" s="7" t="s">
        <v>31</v>
      </c>
      <c r="E25" s="11">
        <f>SUMPRODUCT(E8:E22,F8:F22)</f>
        <v>140</v>
      </c>
      <c r="F25" s="6" t="s">
        <v>64</v>
      </c>
      <c r="G25" s="6"/>
      <c r="H25" s="6"/>
      <c r="I25" s="6"/>
      <c r="J25" s="6"/>
      <c r="K25" s="6"/>
    </row>
    <row r="26" spans="1:11" ht="18.75" x14ac:dyDescent="0.3">
      <c r="A26" s="6"/>
      <c r="B26" s="6"/>
      <c r="C26" s="6"/>
      <c r="D26" s="7" t="s">
        <v>30</v>
      </c>
      <c r="E26" s="8">
        <v>40</v>
      </c>
      <c r="F26" s="6"/>
      <c r="G26" s="6"/>
      <c r="H26" s="6"/>
      <c r="I26" s="6"/>
      <c r="J26" s="6"/>
      <c r="K26" s="6"/>
    </row>
    <row r="27" spans="1:11" ht="18.75" x14ac:dyDescent="0.3">
      <c r="A27" s="6"/>
      <c r="B27" s="6"/>
      <c r="C27" s="6"/>
      <c r="D27" s="7" t="s">
        <v>32</v>
      </c>
      <c r="E27" s="10" t="str">
        <f>[1]!WB(J22,"&lt;=",E26)</f>
        <v>=&lt;=</v>
      </c>
      <c r="F27" s="6"/>
      <c r="G27" s="6"/>
      <c r="H27" s="6"/>
      <c r="I27" s="6"/>
      <c r="J27" s="6"/>
      <c r="K27" s="6"/>
    </row>
    <row r="29" spans="1:11" x14ac:dyDescent="0.25">
      <c r="A29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selection activeCell="D17" sqref="D17"/>
    </sheetView>
  </sheetViews>
  <sheetFormatPr defaultRowHeight="15" x14ac:dyDescent="0.25"/>
  <sheetData>
    <row r="1" spans="1:7" ht="18.75" x14ac:dyDescent="0.3">
      <c r="A1" s="6" t="s">
        <v>75</v>
      </c>
      <c r="B1" s="12"/>
      <c r="C1" s="12"/>
      <c r="D1" s="12"/>
      <c r="E1" s="12"/>
      <c r="F1" s="12"/>
      <c r="G1" s="12"/>
    </row>
    <row r="2" spans="1:7" ht="18.75" x14ac:dyDescent="0.3">
      <c r="A2" s="6" t="s">
        <v>20</v>
      </c>
      <c r="B2" s="12"/>
      <c r="C2" s="12"/>
      <c r="D2" s="12"/>
      <c r="E2" s="12"/>
      <c r="F2" s="12"/>
      <c r="G2" s="12"/>
    </row>
    <row r="3" spans="1:7" x14ac:dyDescent="0.25">
      <c r="A3" s="12"/>
      <c r="B3" s="12"/>
      <c r="C3" s="12"/>
      <c r="D3" s="12"/>
      <c r="E3" s="12"/>
      <c r="F3" s="12"/>
      <c r="G3" s="12"/>
    </row>
    <row r="4" spans="1:7" x14ac:dyDescent="0.25">
      <c r="A4" s="13" t="s">
        <v>21</v>
      </c>
      <c r="B4" s="13" t="s">
        <v>22</v>
      </c>
      <c r="C4" s="12"/>
      <c r="D4" s="13" t="s">
        <v>81</v>
      </c>
      <c r="E4" s="13"/>
      <c r="F4" s="16" t="s">
        <v>82</v>
      </c>
      <c r="G4" s="12"/>
    </row>
    <row r="5" spans="1:7" x14ac:dyDescent="0.25">
      <c r="A5" s="14" t="s">
        <v>0</v>
      </c>
      <c r="B5" s="14" t="s">
        <v>2</v>
      </c>
      <c r="C5" s="12"/>
      <c r="D5" s="12">
        <f t="shared" ref="D5:D22" si="0">SUMIF(TaskName,A5,Fintime)</f>
        <v>2</v>
      </c>
      <c r="E5" s="15" t="str">
        <f>[1]!WB(D5,"&lt;=",F5)</f>
        <v>=&lt;=</v>
      </c>
      <c r="F5" s="12">
        <f t="shared" ref="F5:F22" si="1">SUMIF(TaskName,B5,StarTime)</f>
        <v>2</v>
      </c>
      <c r="G5" s="12"/>
    </row>
    <row r="6" spans="1:7" x14ac:dyDescent="0.25">
      <c r="A6" s="14" t="s">
        <v>2</v>
      </c>
      <c r="B6" s="14" t="s">
        <v>3</v>
      </c>
      <c r="C6" s="12"/>
      <c r="D6" s="12">
        <f t="shared" si="0"/>
        <v>6</v>
      </c>
      <c r="E6" s="15" t="str">
        <f>[1]!WB(D6,"&lt;=",F6)</f>
        <v>=&lt;=</v>
      </c>
      <c r="F6" s="12">
        <f t="shared" si="1"/>
        <v>6</v>
      </c>
      <c r="G6" s="12"/>
    </row>
    <row r="7" spans="1:7" x14ac:dyDescent="0.25">
      <c r="A7" s="14" t="s">
        <v>3</v>
      </c>
      <c r="B7" s="14" t="s">
        <v>4</v>
      </c>
      <c r="C7" s="12"/>
      <c r="D7" s="12">
        <f t="shared" si="0"/>
        <v>16</v>
      </c>
      <c r="E7" s="15" t="str">
        <f>[1]!WB(D7,"&lt;=",F7)</f>
        <v>=&lt;=</v>
      </c>
      <c r="F7" s="12">
        <f t="shared" si="1"/>
        <v>16</v>
      </c>
      <c r="G7" s="12"/>
    </row>
    <row r="8" spans="1:7" x14ac:dyDescent="0.25">
      <c r="A8" s="14" t="s">
        <v>3</v>
      </c>
      <c r="B8" s="14" t="s">
        <v>5</v>
      </c>
      <c r="C8" s="12"/>
      <c r="D8" s="12">
        <f t="shared" si="0"/>
        <v>16</v>
      </c>
      <c r="E8" s="15" t="str">
        <f>[1]!WB(D8,"&lt;=",F8)</f>
        <v>=&lt;=</v>
      </c>
      <c r="F8" s="12">
        <f t="shared" si="1"/>
        <v>16</v>
      </c>
      <c r="G8" s="12"/>
    </row>
    <row r="9" spans="1:7" x14ac:dyDescent="0.25">
      <c r="A9" s="14" t="s">
        <v>5</v>
      </c>
      <c r="B9" s="14" t="s">
        <v>6</v>
      </c>
      <c r="C9" s="12"/>
      <c r="D9" s="12">
        <f t="shared" si="0"/>
        <v>20</v>
      </c>
      <c r="E9" s="15" t="str">
        <f>[1]!WB(D9,"&lt;=",F9)</f>
        <v>=&lt;=</v>
      </c>
      <c r="F9" s="12">
        <f t="shared" si="1"/>
        <v>20</v>
      </c>
      <c r="G9" s="12"/>
    </row>
    <row r="10" spans="1:7" x14ac:dyDescent="0.25">
      <c r="A10" s="14" t="s">
        <v>4</v>
      </c>
      <c r="B10" s="14" t="s">
        <v>7</v>
      </c>
      <c r="C10" s="12"/>
      <c r="D10" s="12">
        <f t="shared" si="0"/>
        <v>22</v>
      </c>
      <c r="E10" s="15" t="str">
        <f>[1]!WB(D10,"&lt;=",F10)</f>
        <v>=&lt;=</v>
      </c>
      <c r="F10" s="12">
        <f t="shared" si="1"/>
        <v>22</v>
      </c>
      <c r="G10" s="12"/>
    </row>
    <row r="11" spans="1:7" x14ac:dyDescent="0.25">
      <c r="A11" s="14" t="s">
        <v>5</v>
      </c>
      <c r="B11" s="14" t="s">
        <v>8</v>
      </c>
      <c r="C11" s="12"/>
      <c r="D11" s="12">
        <f t="shared" si="0"/>
        <v>20</v>
      </c>
      <c r="E11" s="15" t="str">
        <f>[1]!WB(D11,"&lt;=",F11)</f>
        <v>&lt;=</v>
      </c>
      <c r="F11" s="12">
        <f t="shared" si="1"/>
        <v>29</v>
      </c>
      <c r="G11" s="12"/>
    </row>
    <row r="12" spans="1:7" x14ac:dyDescent="0.25">
      <c r="A12" s="14" t="s">
        <v>7</v>
      </c>
      <c r="B12" s="14" t="s">
        <v>8</v>
      </c>
      <c r="C12" s="12"/>
      <c r="D12" s="12">
        <f t="shared" si="0"/>
        <v>29</v>
      </c>
      <c r="E12" s="15" t="str">
        <f>[1]!WB(D12,"&lt;=",F12)</f>
        <v>=&lt;=</v>
      </c>
      <c r="F12" s="12">
        <f t="shared" si="1"/>
        <v>29</v>
      </c>
      <c r="G12" s="12"/>
    </row>
    <row r="13" spans="1:7" x14ac:dyDescent="0.25">
      <c r="A13" s="14" t="s">
        <v>3</v>
      </c>
      <c r="B13" s="14" t="s">
        <v>9</v>
      </c>
      <c r="C13" s="12"/>
      <c r="D13" s="12">
        <f t="shared" si="0"/>
        <v>16</v>
      </c>
      <c r="E13" s="15" t="str">
        <f>[1]!WB(D13,"&lt;=",F13)</f>
        <v>=&lt;=</v>
      </c>
      <c r="F13" s="12">
        <f t="shared" si="1"/>
        <v>16</v>
      </c>
      <c r="G13" s="12"/>
    </row>
    <row r="14" spans="1:7" x14ac:dyDescent="0.25">
      <c r="A14" s="14" t="s">
        <v>6</v>
      </c>
      <c r="B14" s="14" t="s">
        <v>10</v>
      </c>
      <c r="C14" s="12"/>
      <c r="D14" s="12">
        <f t="shared" si="0"/>
        <v>23</v>
      </c>
      <c r="E14" s="15" t="str">
        <f>[1]!WB(D14,"&lt;=",F14)</f>
        <v>=&lt;=</v>
      </c>
      <c r="F14" s="12">
        <f t="shared" si="1"/>
        <v>23</v>
      </c>
      <c r="G14" s="12"/>
    </row>
    <row r="15" spans="1:7" x14ac:dyDescent="0.25">
      <c r="A15" s="14" t="s">
        <v>9</v>
      </c>
      <c r="B15" s="14" t="s">
        <v>10</v>
      </c>
      <c r="C15" s="12"/>
      <c r="D15" s="12">
        <f t="shared" si="0"/>
        <v>23</v>
      </c>
      <c r="E15" s="15" t="str">
        <f>[1]!WB(D15,"&lt;=",F15)</f>
        <v>=&lt;=</v>
      </c>
      <c r="F15" s="12">
        <f t="shared" si="1"/>
        <v>23</v>
      </c>
      <c r="G15" s="12"/>
    </row>
    <row r="16" spans="1:7" x14ac:dyDescent="0.25">
      <c r="A16" s="14" t="s">
        <v>10</v>
      </c>
      <c r="B16" s="14" t="s">
        <v>11</v>
      </c>
      <c r="C16" s="12"/>
      <c r="D16" s="12">
        <f t="shared" si="0"/>
        <v>29</v>
      </c>
      <c r="E16" s="15" t="str">
        <f>[1]!WB(D16,"&lt;=",F16)</f>
        <v>=&lt;=</v>
      </c>
      <c r="F16" s="12">
        <f t="shared" si="1"/>
        <v>29</v>
      </c>
      <c r="G16" s="12"/>
    </row>
    <row r="17" spans="1:7" x14ac:dyDescent="0.25">
      <c r="A17" s="14" t="s">
        <v>10</v>
      </c>
      <c r="B17" s="14" t="s">
        <v>12</v>
      </c>
      <c r="C17" s="12"/>
      <c r="D17" s="12">
        <f t="shared" si="0"/>
        <v>29</v>
      </c>
      <c r="E17" s="15" t="str">
        <f>[1]!WB(D17,"&lt;=",F17)</f>
        <v>=&lt;=</v>
      </c>
      <c r="F17" s="12">
        <f t="shared" si="1"/>
        <v>29</v>
      </c>
      <c r="G17" s="12"/>
    </row>
    <row r="18" spans="1:7" x14ac:dyDescent="0.25">
      <c r="A18" s="14" t="s">
        <v>8</v>
      </c>
      <c r="B18" s="14" t="s">
        <v>13</v>
      </c>
      <c r="C18" s="12"/>
      <c r="D18" s="12">
        <f t="shared" si="0"/>
        <v>38</v>
      </c>
      <c r="E18" s="15" t="str">
        <f>[1]!WB(D18,"&lt;=",F18)</f>
        <v>=&lt;=</v>
      </c>
      <c r="F18" s="12">
        <f t="shared" si="1"/>
        <v>38</v>
      </c>
      <c r="G18" s="12"/>
    </row>
    <row r="19" spans="1:7" x14ac:dyDescent="0.25">
      <c r="A19" s="14" t="s">
        <v>11</v>
      </c>
      <c r="B19" s="14" t="s">
        <v>14</v>
      </c>
      <c r="C19" s="12"/>
      <c r="D19" s="12">
        <f t="shared" si="0"/>
        <v>33</v>
      </c>
      <c r="E19" s="15" t="str">
        <f>[1]!WB(D19,"&lt;=",F19)</f>
        <v>&lt;=</v>
      </c>
      <c r="F19" s="12">
        <f t="shared" si="1"/>
        <v>34</v>
      </c>
      <c r="G19" s="12"/>
    </row>
    <row r="20" spans="1:7" x14ac:dyDescent="0.25">
      <c r="A20" s="14" t="s">
        <v>12</v>
      </c>
      <c r="B20" s="14" t="s">
        <v>14</v>
      </c>
      <c r="C20" s="12"/>
      <c r="D20" s="12">
        <f t="shared" si="0"/>
        <v>34</v>
      </c>
      <c r="E20" s="15" t="str">
        <f>[1]!WB(D20,"&lt;=",F20)</f>
        <v>=&lt;=</v>
      </c>
      <c r="F20" s="12">
        <f t="shared" si="1"/>
        <v>34</v>
      </c>
      <c r="G20" s="12"/>
    </row>
    <row r="21" spans="1:7" x14ac:dyDescent="0.25">
      <c r="A21" s="14" t="s">
        <v>13</v>
      </c>
      <c r="B21" s="14" t="s">
        <v>15</v>
      </c>
      <c r="C21" s="12"/>
      <c r="D21" s="12">
        <f t="shared" si="0"/>
        <v>40</v>
      </c>
      <c r="E21" s="15" t="str">
        <f>[1]!WB(D21,"&lt;=",F21)</f>
        <v>=&lt;=</v>
      </c>
      <c r="F21" s="12">
        <f t="shared" si="1"/>
        <v>40</v>
      </c>
      <c r="G21" s="12"/>
    </row>
    <row r="22" spans="1:7" x14ac:dyDescent="0.25">
      <c r="A22" s="14" t="s">
        <v>14</v>
      </c>
      <c r="B22" s="14" t="s">
        <v>15</v>
      </c>
      <c r="C22" s="12"/>
      <c r="D22" s="12">
        <f t="shared" si="0"/>
        <v>40</v>
      </c>
      <c r="E22" s="15" t="str">
        <f>[1]!WB(D22,"&lt;=",F22)</f>
        <v>=&lt;=</v>
      </c>
      <c r="F22" s="12">
        <f t="shared" si="1"/>
        <v>40</v>
      </c>
      <c r="G2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WB! Status</vt:lpstr>
      <vt:lpstr>Nodes</vt:lpstr>
      <vt:lpstr>Arcs</vt:lpstr>
      <vt:lpstr>ActTaskTime</vt:lpstr>
      <vt:lpstr>Fintime</vt:lpstr>
      <vt:lpstr>StarTime</vt:lpstr>
      <vt:lpstr>StartTime</vt:lpstr>
      <vt:lpstr>TaskName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2019-11-02T16:59:03Z</dcterms:created>
  <dcterms:modified xsi:type="dcterms:W3CDTF">2019-11-03T19:24:59Z</dcterms:modified>
</cp:coreProperties>
</file>