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models\PosdSDP\"/>
    </mc:Choice>
  </mc:AlternateContent>
  <bookViews>
    <workbookView xWindow="0" yWindow="0" windowWidth="19200" windowHeight="11745" activeTab="1"/>
  </bookViews>
  <sheets>
    <sheet name="WB! Status" sheetId="5" r:id="rId1"/>
    <sheet name="POSD case" sheetId="1" r:id="rId2"/>
    <sheet name="Notes" sheetId="4" r:id="rId3"/>
  </sheets>
  <externalReferences>
    <externalReference r:id="rId4"/>
  </externalReferences>
  <definedNames>
    <definedName name="WBFREEposd">'POSD case'!$D$18:$G$21</definedName>
    <definedName name="WBMIN">'POSD case'!$D$32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 l="1"/>
  <c r="D25" i="1" l="1"/>
  <c r="D17" i="1"/>
  <c r="C29" i="1"/>
  <c r="C28" i="1"/>
  <c r="C27" i="1"/>
  <c r="C26" i="1"/>
  <c r="C21" i="1"/>
  <c r="C20" i="1"/>
  <c r="C19" i="1"/>
  <c r="C18" i="1"/>
  <c r="G9" i="1"/>
  <c r="G25" i="1" s="1"/>
  <c r="F9" i="1"/>
  <c r="F25" i="1" s="1"/>
  <c r="E9" i="1"/>
  <c r="E25" i="1" s="1"/>
  <c r="E17" i="1" l="1"/>
  <c r="F17" i="1"/>
  <c r="G17" i="1"/>
  <c r="G20" i="1"/>
  <c r="G19" i="1"/>
  <c r="F19" i="1"/>
  <c r="G18" i="1"/>
  <c r="F18" i="1"/>
  <c r="E18" i="1"/>
  <c r="E26" i="1" l="1"/>
  <c r="F26" i="1"/>
  <c r="G26" i="1"/>
  <c r="E27" i="1"/>
  <c r="F27" i="1"/>
  <c r="G27" i="1"/>
  <c r="E28" i="1"/>
  <c r="F28" i="1"/>
  <c r="G28" i="1"/>
  <c r="E29" i="1"/>
  <c r="F29" i="1"/>
  <c r="G29" i="1"/>
  <c r="D27" i="1"/>
  <c r="D28" i="1"/>
  <c r="D29" i="1"/>
  <c r="D26" i="1"/>
  <c r="I18" i="1"/>
  <c r="D32" i="1" l="1"/>
</calcChain>
</file>

<file path=xl/sharedStrings.xml><?xml version="1.0" encoding="utf-8"?>
<sst xmlns="http://schemas.openxmlformats.org/spreadsheetml/2006/main" count="138" uniqueCount="132">
  <si>
    <t>The matrix of differences between the two matrices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</si>
  <si>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</si>
  <si>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</si>
  <si>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</si>
  <si>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      Continuous                     0</t>
  </si>
  <si>
    <t xml:space="preserve">         Integers/Binaries            0/0         Unlimited</t>
  </si>
  <si>
    <t xml:space="preserve">     Strings                            0</t>
  </si>
  <si>
    <t xml:space="preserve">   Nonlinears                          16         Unlimited</t>
  </si>
  <si>
    <t xml:space="preserve">   Minimum coefficient value:        0.011  on &lt;RHS&gt;</t>
  </si>
  <si>
    <t xml:space="preserve"> MODEL TYPE:</t>
  </si>
  <si>
    <t>Quadratic (Second Order Cone Program)</t>
  </si>
  <si>
    <t xml:space="preserve"> SOLUTION STATUS:        </t>
  </si>
  <si>
    <t>GLOBALLY OPTIMAL TO TOLERANCES</t>
  </si>
  <si>
    <t xml:space="preserve"> OBJECTIVE VALUE:        </t>
  </si>
  <si>
    <t xml:space="preserve"> BEST OBJECTIVE BOUND:   </t>
  </si>
  <si>
    <t>. . .</t>
  </si>
  <si>
    <t xml:space="preserve"> OPTIMALITY TOLERANCES:  </t>
  </si>
  <si>
    <t xml:space="preserve"> INFEASIBILITY:          </t>
  </si>
  <si>
    <t xml:space="preserve"> DIRECTION:              </t>
  </si>
  <si>
    <t>Minimize</t>
  </si>
  <si>
    <t xml:space="preserve"> SOLVER TYPE:            </t>
  </si>
  <si>
    <t xml:space="preserve"> BRANCHES:               </t>
  </si>
  <si>
    <t xml:space="preserve"> STEPS:                  </t>
  </si>
  <si>
    <t xml:space="preserve"> ACTIVE:                 </t>
  </si>
  <si>
    <t xml:space="preserve"> SOLUTION TIME:          </t>
  </si>
  <si>
    <t>0 Hours  0 Minutes  0 Seconds</t>
  </si>
  <si>
    <t xml:space="preserve"> NON-DEFAULT SETTINGS:</t>
  </si>
  <si>
    <t xml:space="preserve">   Positive Semi-Definite WBPOSD Function:   Detected</t>
  </si>
  <si>
    <t xml:space="preserve"> ERROR / WARNING MESSAGES:</t>
  </si>
  <si>
    <t xml:space="preserve"> ***WARNING***</t>
  </si>
  <si>
    <t xml:space="preserve">   Nonlinearities Present (Help Reference: NLINCELL):</t>
  </si>
  <si>
    <t xml:space="preserve">   The cells below contain nonlinear expressions. If these cells are used only for</t>
  </si>
  <si>
    <t xml:space="preserve">   reporting, then, for efficiency, they should be included in a WBOMIT range (refer</t>
  </si>
  <si>
    <t xml:space="preserve">   to documentation). In some cases, nonlinear cells may be linearized automatically</t>
  </si>
  <si>
    <t xml:space="preserve">   by the Linearization option that is set in the General Options dialog box. This</t>
  </si>
  <si>
    <t xml:space="preserve">   warning can be turned off with the Nonlinearity Present checkbox in the</t>
  </si>
  <si>
    <t xml:space="preserve">   General Options dialog box</t>
  </si>
  <si>
    <t xml:space="preserve">   (cell addresses listed at bottom of tab).</t>
  </si>
  <si>
    <t xml:space="preserve"> LISTING:</t>
  </si>
  <si>
    <t xml:space="preserve">   List of nonlinear expressions:</t>
  </si>
  <si>
    <t xml:space="preserve">   List of contributors to nonlinear cells:</t>
  </si>
  <si>
    <t xml:space="preserve"> End of Report</t>
  </si>
  <si>
    <t xml:space="preserve"> DATE GENERATED:</t>
  </si>
  <si>
    <t>that happens not to be Positive Semi-definite.</t>
  </si>
  <si>
    <t xml:space="preserve">       Adjustables                     10         Unlimited</t>
  </si>
  <si>
    <t xml:space="preserve">         Free                          10</t>
  </si>
  <si>
    <t xml:space="preserve">       Formulas                        23</t>
  </si>
  <si>
    <t xml:space="preserve">     Constraints                        0         Unlimited</t>
  </si>
  <si>
    <t xml:space="preserve">   Coefficients                        45</t>
  </si>
  <si>
    <t xml:space="preserve">   No Constraint Cells (Help Reference: NOCONST):</t>
  </si>
  <si>
    <t xml:space="preserve">   The solver recognized no valid constraints. The model either contained</t>
  </si>
  <si>
    <t xml:space="preserve">   no constraint functions or only constraint functions that did not depend</t>
  </si>
  <si>
    <t xml:space="preserve">   on any adjustable cells. If the model was developed for an earlier</t>
  </si>
  <si>
    <t xml:space="preserve">   version of What'sBest, the constraints may need to be converted to the</t>
  </si>
  <si>
    <t xml:space="preserve">   current format for constraint functions.</t>
  </si>
  <si>
    <t xml:space="preserve">  Application:  If we have an incomplete data set, </t>
  </si>
  <si>
    <t>e.g., not every variable appears in every observation,</t>
  </si>
  <si>
    <t>however, taken together, the matrix may not be Positive Definite,</t>
  </si>
  <si>
    <t>Make sure: Quadratic Recognition set to On,</t>
  </si>
  <si>
    <t>AAPL</t>
  </si>
  <si>
    <t>IBM</t>
  </si>
  <si>
    <t>GE</t>
  </si>
  <si>
    <t>XOM</t>
  </si>
  <si>
    <t>So for a correlation matrix, we would like to make minimal adjustments (move</t>
  </si>
  <si>
    <t>The Problem:</t>
  </si>
  <si>
    <t xml:space="preserve">   Make minimal adjustments to an initial guessed covariance matrix to</t>
  </si>
  <si>
    <t>make it a valid covariance matrix, i.e.,  Positive Semi-Definite.</t>
  </si>
  <si>
    <t>we may be able to get estimates of every covariance term individually,</t>
  </si>
  <si>
    <t>towards 0) of the off-diagonal terms to make the matrix POSD;</t>
  </si>
  <si>
    <t>For a covariance matrix, we want to use some combination of increasing the diagonal</t>
  </si>
  <si>
    <t>and moving the off-diagonal terms towards zero.</t>
  </si>
  <si>
    <t>a feature that should be true for any correlation or covariance matrix,</t>
  </si>
  <si>
    <t>and a feature required by most quadratic optimizers.</t>
  </si>
  <si>
    <t xml:space="preserve">   A reasonable objective is to minimize the sum of squared adjustments.</t>
  </si>
  <si>
    <t>Inputs</t>
  </si>
  <si>
    <t>A Guess at a covariance matrix</t>
  </si>
  <si>
    <t xml:space="preserve">Use WBPOSD() function to constrain range </t>
  </si>
  <si>
    <t>Can you detect</t>
  </si>
  <si>
    <t>that D6:G9 is not</t>
  </si>
  <si>
    <t>positive definite?</t>
  </si>
  <si>
    <t>Keywords: SDP, Positive definite,Covariance;</t>
  </si>
  <si>
    <t>Minimize sum of squared differences between original and POSD fitted matrix.</t>
  </si>
  <si>
    <r>
      <t xml:space="preserve">D14:G17 to be </t>
    </r>
    <r>
      <rPr>
        <b/>
        <sz val="11"/>
        <color theme="1"/>
        <rFont val="Calibri"/>
        <family val="2"/>
        <scheme val="minor"/>
      </rPr>
      <t>positive semi-definite</t>
    </r>
    <r>
      <rPr>
        <sz val="11"/>
        <color theme="1"/>
        <rFont val="Calibri"/>
        <family val="2"/>
        <scheme val="minor"/>
      </rPr>
      <t>.</t>
    </r>
  </si>
  <si>
    <t>We have a "guesstimate" matrix that we would like to use as a</t>
  </si>
  <si>
    <t>covariance matrix. Unfortunately it is not positive semi-definite, so</t>
  </si>
  <si>
    <t>it is not a valid covariance matrix. We want to find a matrix that</t>
  </si>
  <si>
    <t>Finding a Positive Semi-definite Matrix Using the WBPOSD Constraint.</t>
  </si>
  <si>
    <t>Select the adjustable values that is Positive Semi-Definite</t>
  </si>
  <si>
    <t>and close to the original guessed matrix.</t>
  </si>
  <si>
    <t>and Adjustable cells are set to Free type.</t>
  </si>
  <si>
    <t xml:space="preserve"> What'sBest!® 13.0.1.3 (Apr 07, 2015) - Lib. 9.0.2040.200 - 64-bit - Status Report -</t>
  </si>
  <si>
    <t xml:space="preserve">   Total Cells                         69</t>
  </si>
  <si>
    <t xml:space="preserve">     Numerics                          69</t>
  </si>
  <si>
    <t xml:space="preserve">       Constants                       36</t>
  </si>
  <si>
    <t xml:space="preserve">   Minimum coefficient in formula:   POSD case!D26</t>
  </si>
  <si>
    <t xml:space="preserve">   Maximum coefficient value:        1  on POSD case!D19</t>
  </si>
  <si>
    <t xml:space="preserve">   Maximum coefficient in formula:   POSD case!E18</t>
  </si>
  <si>
    <t xml:space="preserve">   POSD case!D32</t>
  </si>
  <si>
    <t xml:space="preserve">   POSD case!G29 &lt;-&gt; </t>
  </si>
  <si>
    <t xml:space="preserve"> POSD case!G29</t>
  </si>
  <si>
    <t xml:space="preserve">   POSD case!F29 &lt;-&gt; </t>
  </si>
  <si>
    <t xml:space="preserve"> POSD case!F29</t>
  </si>
  <si>
    <t xml:space="preserve">   POSD case!E29 &lt;-&gt; </t>
  </si>
  <si>
    <t xml:space="preserve"> POSD case!E29</t>
  </si>
  <si>
    <t xml:space="preserve">   POSD case!D29 &lt;-&gt; </t>
  </si>
  <si>
    <t xml:space="preserve"> POSD case!D29</t>
  </si>
  <si>
    <t xml:space="preserve">   POSD case!G28 &lt;-&gt; </t>
  </si>
  <si>
    <t xml:space="preserve"> POSD case!G28</t>
  </si>
  <si>
    <t xml:space="preserve">   POSD case!F28 &lt;-&gt; </t>
  </si>
  <si>
    <t xml:space="preserve"> POSD case!F28</t>
  </si>
  <si>
    <t xml:space="preserve">   POSD case!E28 &lt;-&gt; </t>
  </si>
  <si>
    <t xml:space="preserve"> POSD case!E28</t>
  </si>
  <si>
    <t xml:space="preserve">   POSD case!D28 &lt;-&gt; </t>
  </si>
  <si>
    <t xml:space="preserve"> POSD case!D28</t>
  </si>
  <si>
    <t xml:space="preserve">   POSD case!G27 &lt;-&gt; </t>
  </si>
  <si>
    <t xml:space="preserve"> POSD case!G27</t>
  </si>
  <si>
    <t xml:space="preserve">   POSD case!F27 &lt;-&gt; </t>
  </si>
  <si>
    <t xml:space="preserve"> POSD case!F27</t>
  </si>
  <si>
    <t xml:space="preserve">   POSD case!E27 &lt;-&gt; </t>
  </si>
  <si>
    <t xml:space="preserve"> POSD case!E27</t>
  </si>
  <si>
    <t xml:space="preserve">   POSD case!D27 &lt;-&gt; </t>
  </si>
  <si>
    <t xml:space="preserve"> POSD case!D27</t>
  </si>
  <si>
    <t xml:space="preserve">   POSD case!G26 &lt;-&gt; </t>
  </si>
  <si>
    <t xml:space="preserve"> POSD case!G26</t>
  </si>
  <si>
    <t xml:space="preserve">   POSD case!F26 &lt;-&gt; </t>
  </si>
  <si>
    <t xml:space="preserve"> POSD case!F26</t>
  </si>
  <si>
    <t xml:space="preserve">   POSD case!E26 &lt;-&gt; </t>
  </si>
  <si>
    <t xml:space="preserve"> POSD case!E26</t>
  </si>
  <si>
    <t xml:space="preserve">   POSD case!D26 &lt;-&gt; </t>
  </si>
  <si>
    <t xml:space="preserve"> POSD case!D26</t>
  </si>
  <si>
    <t>(POSDfitCov.xlsx)</t>
  </si>
  <si>
    <t>is positive semi-definite that is close to the original matrix.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</si>
</sst>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##############"/>
    <numFmt numFmtId="165" formatCode="mmm\ dd\,\ yyyy"/>
    <numFmt numFmtId="166" formatCode="hh:mm\ AM/PM"/>
    <numFmt numFmtId="167" formatCode="0.0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12"/>
      <name val="Calibri"/>
      <family val="2"/>
      <scheme val="minor"/>
    </font>
    <font>
      <sz val="9"/>
      <color theme="1"/>
      <name val="Courier"/>
    </font>
    <font>
      <sz val="9"/>
      <color indexed="10"/>
      <name val="Courier"/>
    </font>
    <font>
      <b/>
      <sz val="12"/>
      <color rgb="FF00B050"/>
      <name val="Courier New"/>
      <family val="3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</patternFill>
    </fill>
  </fills>
  <borders count="8">
    <border>
      <left/>
      <right/>
      <top/>
      <bottom/>
      <diagonal/>
    </border>
    <border>
      <left/>
      <right style="thin">
        <color rgb="FFFF0000"/>
      </right>
      <top/>
      <bottom/>
      <diagonal/>
    </border>
    <border>
      <left style="thin">
        <color rgb="FFFF0000"/>
      </left>
      <right/>
      <top/>
      <bottom style="thin">
        <color rgb="FFFF0000"/>
      </bottom>
      <diagonal/>
    </border>
    <border>
      <left/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">
    <xf numFmtId="0" fontId="0" fillId="0" borderId="0"/>
    <xf numFmtId="0" fontId="1" fillId="0" borderId="0" applyNumberFormat="0" applyFont="0" applyFill="0" applyBorder="0" applyAlignment="0">
      <protection locked="0"/>
    </xf>
    <xf numFmtId="0" fontId="1" fillId="2" borderId="0" applyNumberFormat="0" applyBorder="0" applyAlignment="0">
      <protection locked="0"/>
    </xf>
    <xf numFmtId="0" fontId="1" fillId="4" borderId="7" applyNumberFormat="0" applyFont="0" applyAlignment="0" applyProtection="0"/>
  </cellStyleXfs>
  <cellXfs count="31">
    <xf numFmtId="0" fontId="0" fillId="0" borderId="0" xfId="0"/>
    <xf numFmtId="0" fontId="2" fillId="0" borderId="0" xfId="0" applyFont="1"/>
    <xf numFmtId="0" fontId="0" fillId="0" borderId="0" xfId="0" applyAlignment="1" applyProtection="1">
      <alignment horizontal="center"/>
      <protection locked="0"/>
    </xf>
    <xf numFmtId="0" fontId="0" fillId="0" borderId="0" xfId="0" applyNumberFormat="1" applyFont="1" applyFill="1" applyAlignment="1"/>
    <xf numFmtId="0" fontId="1" fillId="2" borderId="0" xfId="2" applyNumberFormat="1" applyAlignment="1">
      <protection locked="0"/>
    </xf>
    <xf numFmtId="0" fontId="4" fillId="0" borderId="0" xfId="0" applyFont="1"/>
    <xf numFmtId="165" fontId="4" fillId="0" borderId="0" xfId="0" applyNumberFormat="1" applyFont="1" applyAlignment="1">
      <alignment horizontal="left"/>
    </xf>
    <xf numFmtId="166" fontId="4" fillId="0" borderId="0" xfId="0" applyNumberFormat="1" applyFont="1" applyAlignment="1">
      <alignment horizontal="left"/>
    </xf>
    <xf numFmtId="0" fontId="5" fillId="0" borderId="0" xfId="0" applyFont="1"/>
    <xf numFmtId="164" fontId="4" fillId="0" borderId="0" xfId="0" applyNumberFormat="1" applyFont="1" applyAlignment="1">
      <alignment horizontal="left"/>
    </xf>
    <xf numFmtId="0" fontId="4" fillId="0" borderId="0" xfId="0" applyNumberFormat="1" applyFont="1" applyAlignment="1">
      <alignment horizontal="left"/>
    </xf>
    <xf numFmtId="167" fontId="3" fillId="0" borderId="5" xfId="1" applyNumberFormat="1" applyFont="1" applyBorder="1" applyProtection="1">
      <protection locked="0"/>
    </xf>
    <xf numFmtId="167" fontId="3" fillId="0" borderId="3" xfId="1" applyNumberFormat="1" applyFont="1" applyBorder="1" applyProtection="1">
      <protection locked="0"/>
    </xf>
    <xf numFmtId="167" fontId="3" fillId="0" borderId="0" xfId="1" applyNumberFormat="1" applyFont="1" applyProtection="1">
      <protection locked="0"/>
    </xf>
    <xf numFmtId="167" fontId="3" fillId="0" borderId="0" xfId="1" applyNumberFormat="1" applyFont="1" applyBorder="1" applyProtection="1">
      <protection locked="0"/>
    </xf>
    <xf numFmtId="167" fontId="3" fillId="0" borderId="1" xfId="1" applyNumberFormat="1" applyFont="1" applyBorder="1" applyProtection="1">
      <protection locked="0"/>
    </xf>
    <xf numFmtId="167" fontId="3" fillId="0" borderId="2" xfId="1" applyNumberFormat="1" applyFont="1" applyBorder="1" applyProtection="1">
      <protection locked="0"/>
    </xf>
    <xf numFmtId="167" fontId="3" fillId="0" borderId="4" xfId="1" applyNumberFormat="1" applyFont="1" applyBorder="1" applyProtection="1">
      <protection locked="0"/>
    </xf>
    <xf numFmtId="0" fontId="2" fillId="0" borderId="6" xfId="0" applyFont="1" applyBorder="1"/>
    <xf numFmtId="167" fontId="0" fillId="0" borderId="0" xfId="0" applyNumberFormat="1" applyFont="1" applyFill="1" applyAlignment="1"/>
    <xf numFmtId="0" fontId="6" fillId="0" borderId="0" xfId="0" applyFont="1" applyAlignment="1">
      <alignment horizontal="left" vertical="center" readingOrder="1"/>
    </xf>
    <xf numFmtId="0" fontId="0" fillId="3" borderId="0" xfId="0" applyFill="1" applyAlignment="1">
      <alignment horizontal="right"/>
    </xf>
    <xf numFmtId="0" fontId="0" fillId="4" borderId="7" xfId="3" applyFont="1" applyAlignment="1">
      <alignment horizontal="right"/>
    </xf>
    <xf numFmtId="0" fontId="0" fillId="4" borderId="7" xfId="3" applyFont="1"/>
    <xf numFmtId="0" fontId="0" fillId="4" borderId="7" xfId="3" applyNumberFormat="1" applyFont="1" applyAlignment="1"/>
    <xf numFmtId="0" fontId="0" fillId="3" borderId="3" xfId="0" applyFill="1" applyBorder="1" applyAlignment="1">
      <alignment horizontal="right"/>
    </xf>
    <xf numFmtId="0" fontId="0" fillId="3" borderId="1" xfId="0" applyFill="1" applyBorder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 applyBorder="1"/>
    <xf numFmtId="0" fontId="7" fillId="0" borderId="0" xfId="0" applyFont="1"/>
    <xf numFmtId="0" fontId="8" fillId="0" borderId="0" xfId="0" applyFont="1"/>
  </cellXfs>
  <cellStyles count="4">
    <cellStyle name="Adjustable" xfId="1"/>
    <cellStyle name="Best" xfId="2"/>
    <cellStyle name="Normal" xfId="0" builtinId="0"/>
    <cellStyle name="Note" xfId="3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LindoWB/wba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ToolbarIcons"/>
      <sheetName val="Private"/>
      <sheetName val="WBUsers"/>
      <sheetName val="Commons"/>
      <sheetName val="WBToolBar"/>
      <sheetName val="Ribbon"/>
    </sheetNames>
    <definedNames>
      <definedName name="WBPOSD"/>
    </definedNames>
    <sheetDataSet>
      <sheetData sheetId="0"/>
      <sheetData sheetId="1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3"/>
  <sheetViews>
    <sheetView showGridLines="0" workbookViewId="0"/>
  </sheetViews>
  <sheetFormatPr defaultRowHeight="15" x14ac:dyDescent="0.25"/>
  <cols>
    <col min="1" max="6" width="30.7109375" customWidth="1"/>
  </cols>
  <sheetData>
    <row r="1" spans="1:4" x14ac:dyDescent="0.25">
      <c r="A1" s="5" t="s">
        <v>90</v>
      </c>
      <c r="B1" s="5"/>
      <c r="C1" s="5"/>
      <c r="D1" s="5"/>
    </row>
    <row r="2" spans="1:4" x14ac:dyDescent="0.25">
      <c r="A2" s="5"/>
      <c r="B2" s="5"/>
      <c r="C2" s="5"/>
      <c r="D2" s="5"/>
    </row>
    <row r="3" spans="1:4" x14ac:dyDescent="0.25">
      <c r="A3" s="5" t="s">
        <v>42</v>
      </c>
      <c r="B3" s="6">
        <v>42123.31753472222</v>
      </c>
      <c r="C3" s="7">
        <v>42123.31753472222</v>
      </c>
      <c r="D3" s="5"/>
    </row>
    <row r="4" spans="1:4" x14ac:dyDescent="0.25">
      <c r="A4" s="5"/>
      <c r="B4" s="5"/>
      <c r="C4" s="5"/>
      <c r="D4" s="5"/>
    </row>
    <row r="5" spans="1:4" x14ac:dyDescent="0.25">
      <c r="A5" s="5"/>
      <c r="B5" s="5"/>
      <c r="C5" s="5"/>
      <c r="D5" s="5"/>
    </row>
    <row r="6" spans="1:4" x14ac:dyDescent="0.25">
      <c r="A6" s="5" t="s">
        <v>1</v>
      </c>
      <c r="B6" s="5"/>
      <c r="C6" s="5"/>
      <c r="D6" s="5"/>
    </row>
    <row r="7" spans="1:4" x14ac:dyDescent="0.25">
      <c r="A7" s="5"/>
      <c r="B7" s="5"/>
      <c r="C7" s="5"/>
      <c r="D7" s="5"/>
    </row>
    <row r="8" spans="1:4" x14ac:dyDescent="0.25">
      <c r="A8" s="5" t="s">
        <v>2</v>
      </c>
      <c r="B8" s="5"/>
      <c r="C8" s="5"/>
      <c r="D8" s="5"/>
    </row>
    <row r="9" spans="1:4" x14ac:dyDescent="0.25">
      <c r="A9" s="5" t="s">
        <v>3</v>
      </c>
      <c r="B9" s="5"/>
      <c r="C9" s="5"/>
      <c r="D9" s="5"/>
    </row>
    <row r="10" spans="1:4" x14ac:dyDescent="0.25">
      <c r="A10" s="5" t="s">
        <v>91</v>
      </c>
      <c r="B10" s="5"/>
      <c r="C10" s="5"/>
      <c r="D10" s="5"/>
    </row>
    <row r="11" spans="1:4" x14ac:dyDescent="0.25">
      <c r="A11" s="5" t="s">
        <v>92</v>
      </c>
      <c r="B11" s="5"/>
      <c r="C11" s="5"/>
      <c r="D11" s="5"/>
    </row>
    <row r="12" spans="1:4" x14ac:dyDescent="0.25">
      <c r="A12" s="5" t="s">
        <v>44</v>
      </c>
      <c r="B12" s="5"/>
      <c r="C12" s="5"/>
      <c r="D12" s="5"/>
    </row>
    <row r="13" spans="1:4" x14ac:dyDescent="0.25">
      <c r="A13" s="5" t="s">
        <v>4</v>
      </c>
      <c r="B13" s="5"/>
      <c r="C13" s="5"/>
      <c r="D13" s="5"/>
    </row>
    <row r="14" spans="1:4" x14ac:dyDescent="0.25">
      <c r="A14" s="5" t="s">
        <v>45</v>
      </c>
      <c r="B14" s="5"/>
      <c r="C14" s="5"/>
      <c r="D14" s="5"/>
    </row>
    <row r="15" spans="1:4" x14ac:dyDescent="0.25">
      <c r="A15" s="5" t="s">
        <v>5</v>
      </c>
      <c r="B15" s="5"/>
      <c r="C15" s="5"/>
      <c r="D15" s="5"/>
    </row>
    <row r="16" spans="1:4" x14ac:dyDescent="0.25">
      <c r="A16" s="5" t="s">
        <v>93</v>
      </c>
      <c r="B16" s="5"/>
      <c r="C16" s="5"/>
      <c r="D16" s="5"/>
    </row>
    <row r="17" spans="1:4" x14ac:dyDescent="0.25">
      <c r="A17" s="5" t="s">
        <v>46</v>
      </c>
      <c r="B17" s="5"/>
      <c r="C17" s="5"/>
      <c r="D17" s="5"/>
    </row>
    <row r="18" spans="1:4" x14ac:dyDescent="0.25">
      <c r="A18" s="5" t="s">
        <v>6</v>
      </c>
      <c r="B18" s="5"/>
      <c r="C18" s="5"/>
      <c r="D18" s="5"/>
    </row>
    <row r="19" spans="1:4" x14ac:dyDescent="0.25">
      <c r="A19" s="5" t="s">
        <v>47</v>
      </c>
      <c r="B19" s="5"/>
      <c r="C19" s="5"/>
      <c r="D19" s="5"/>
    </row>
    <row r="20" spans="1:4" x14ac:dyDescent="0.25">
      <c r="A20" s="5" t="s">
        <v>7</v>
      </c>
      <c r="B20" s="5"/>
      <c r="C20" s="5"/>
      <c r="D20" s="5"/>
    </row>
    <row r="21" spans="1:4" x14ac:dyDescent="0.25">
      <c r="A21" s="5" t="s">
        <v>48</v>
      </c>
      <c r="B21" s="5"/>
      <c r="C21" s="5"/>
      <c r="D21" s="5"/>
    </row>
    <row r="22" spans="1:4" x14ac:dyDescent="0.25">
      <c r="A22" s="5"/>
      <c r="B22" s="5"/>
      <c r="C22" s="5"/>
      <c r="D22" s="5"/>
    </row>
    <row r="23" spans="1:4" x14ac:dyDescent="0.25">
      <c r="A23" s="5" t="s">
        <v>8</v>
      </c>
      <c r="B23" s="5"/>
      <c r="C23" s="5"/>
      <c r="D23" s="5"/>
    </row>
    <row r="24" spans="1:4" x14ac:dyDescent="0.25">
      <c r="A24" s="5" t="s">
        <v>94</v>
      </c>
      <c r="B24" s="5"/>
      <c r="C24" s="5"/>
      <c r="D24" s="5"/>
    </row>
    <row r="25" spans="1:4" x14ac:dyDescent="0.25">
      <c r="A25" s="5" t="s">
        <v>95</v>
      </c>
      <c r="B25" s="5"/>
      <c r="C25" s="5"/>
      <c r="D25" s="5"/>
    </row>
    <row r="26" spans="1:4" x14ac:dyDescent="0.25">
      <c r="A26" s="5" t="s">
        <v>96</v>
      </c>
      <c r="B26" s="5"/>
      <c r="C26" s="5"/>
      <c r="D26" s="5"/>
    </row>
    <row r="27" spans="1:4" x14ac:dyDescent="0.25">
      <c r="A27" s="5"/>
      <c r="B27" s="5"/>
      <c r="C27" s="5"/>
      <c r="D27" s="5"/>
    </row>
    <row r="28" spans="1:4" x14ac:dyDescent="0.25">
      <c r="A28" s="5" t="s">
        <v>9</v>
      </c>
      <c r="B28" s="5" t="s">
        <v>10</v>
      </c>
      <c r="C28" s="5"/>
      <c r="D28" s="5"/>
    </row>
    <row r="29" spans="1:4" x14ac:dyDescent="0.25">
      <c r="A29" s="5"/>
      <c r="B29" s="5"/>
      <c r="C29" s="5"/>
      <c r="D29" s="5"/>
    </row>
    <row r="30" spans="1:4" x14ac:dyDescent="0.25">
      <c r="A30" s="5" t="s">
        <v>11</v>
      </c>
      <c r="B30" s="8" t="s">
        <v>12</v>
      </c>
      <c r="C30" s="5"/>
      <c r="D30" s="5"/>
    </row>
    <row r="31" spans="1:4" x14ac:dyDescent="0.25">
      <c r="A31" s="5"/>
      <c r="B31" s="5"/>
      <c r="C31" s="5"/>
      <c r="D31" s="5"/>
    </row>
    <row r="32" spans="1:4" x14ac:dyDescent="0.25">
      <c r="A32" s="5" t="s">
        <v>13</v>
      </c>
      <c r="B32" s="9">
        <v>7.6218398632808999E-3</v>
      </c>
      <c r="C32" s="5"/>
      <c r="D32" s="5"/>
    </row>
    <row r="33" spans="1:4" x14ac:dyDescent="0.25">
      <c r="A33" s="5"/>
      <c r="B33" s="5"/>
      <c r="C33" s="5"/>
      <c r="D33" s="5"/>
    </row>
    <row r="34" spans="1:4" x14ac:dyDescent="0.25">
      <c r="A34" s="5" t="s">
        <v>14</v>
      </c>
      <c r="B34" s="9" t="s">
        <v>15</v>
      </c>
      <c r="C34" s="5"/>
      <c r="D34" s="5"/>
    </row>
    <row r="35" spans="1:4" x14ac:dyDescent="0.25">
      <c r="A35" s="5"/>
      <c r="B35" s="5"/>
      <c r="C35" s="5"/>
      <c r="D35" s="5"/>
    </row>
    <row r="36" spans="1:4" x14ac:dyDescent="0.25">
      <c r="A36" s="5" t="s">
        <v>16</v>
      </c>
      <c r="B36" s="9">
        <v>9.9999999999999995E-8</v>
      </c>
      <c r="C36" s="5"/>
      <c r="D36" s="5"/>
    </row>
    <row r="37" spans="1:4" x14ac:dyDescent="0.25">
      <c r="A37" s="5"/>
      <c r="B37" s="5"/>
      <c r="C37" s="5"/>
      <c r="D37" s="5"/>
    </row>
    <row r="38" spans="1:4" x14ac:dyDescent="0.25">
      <c r="A38" s="5" t="s">
        <v>17</v>
      </c>
      <c r="B38" s="9">
        <v>1.4521137070566999E-10</v>
      </c>
      <c r="C38" s="5"/>
      <c r="D38" s="5"/>
    </row>
    <row r="39" spans="1:4" x14ac:dyDescent="0.25">
      <c r="A39" s="5"/>
      <c r="B39" s="5"/>
      <c r="C39" s="5"/>
      <c r="D39" s="5"/>
    </row>
    <row r="40" spans="1:4" x14ac:dyDescent="0.25">
      <c r="A40" s="5" t="s">
        <v>18</v>
      </c>
      <c r="B40" s="5" t="s">
        <v>19</v>
      </c>
      <c r="C40" s="5"/>
      <c r="D40" s="5"/>
    </row>
    <row r="41" spans="1:4" x14ac:dyDescent="0.25">
      <c r="A41" s="5"/>
      <c r="B41" s="5"/>
      <c r="C41" s="5"/>
      <c r="D41" s="5"/>
    </row>
    <row r="42" spans="1:4" x14ac:dyDescent="0.25">
      <c r="A42" s="5" t="s">
        <v>20</v>
      </c>
      <c r="B42" s="5" t="s">
        <v>15</v>
      </c>
      <c r="C42" s="5"/>
      <c r="D42" s="5"/>
    </row>
    <row r="43" spans="1:4" x14ac:dyDescent="0.25">
      <c r="A43" s="5"/>
      <c r="B43" s="5"/>
      <c r="C43" s="5"/>
      <c r="D43" s="5"/>
    </row>
    <row r="44" spans="1:4" x14ac:dyDescent="0.25">
      <c r="A44" s="5" t="s">
        <v>21</v>
      </c>
      <c r="B44" s="10">
        <v>9</v>
      </c>
      <c r="C44" s="5"/>
      <c r="D44" s="5"/>
    </row>
    <row r="45" spans="1:4" x14ac:dyDescent="0.25">
      <c r="A45" s="5"/>
      <c r="B45" s="5"/>
      <c r="C45" s="5"/>
      <c r="D45" s="5"/>
    </row>
    <row r="46" spans="1:4" x14ac:dyDescent="0.25">
      <c r="A46" s="5" t="s">
        <v>22</v>
      </c>
      <c r="B46" s="10" t="s">
        <v>15</v>
      </c>
      <c r="C46" s="5"/>
      <c r="D46" s="5"/>
    </row>
    <row r="47" spans="1:4" x14ac:dyDescent="0.25">
      <c r="A47" s="5"/>
      <c r="B47" s="5"/>
      <c r="C47" s="5"/>
      <c r="D47" s="5"/>
    </row>
    <row r="48" spans="1:4" x14ac:dyDescent="0.25">
      <c r="A48" s="5" t="s">
        <v>23</v>
      </c>
      <c r="B48" s="10" t="s">
        <v>15</v>
      </c>
      <c r="C48" s="5"/>
      <c r="D48" s="5"/>
    </row>
    <row r="49" spans="1:4" x14ac:dyDescent="0.25">
      <c r="A49" s="5"/>
      <c r="B49" s="5"/>
      <c r="C49" s="5"/>
      <c r="D49" s="5"/>
    </row>
    <row r="50" spans="1:4" x14ac:dyDescent="0.25">
      <c r="A50" s="5" t="s">
        <v>24</v>
      </c>
      <c r="B50" s="5" t="s">
        <v>25</v>
      </c>
      <c r="C50" s="5"/>
      <c r="D50" s="5"/>
    </row>
    <row r="51" spans="1:4" x14ac:dyDescent="0.25">
      <c r="A51" s="5"/>
      <c r="B51" s="5"/>
      <c r="C51" s="5"/>
      <c r="D51" s="5"/>
    </row>
    <row r="52" spans="1:4" x14ac:dyDescent="0.25">
      <c r="A52" s="5" t="s">
        <v>26</v>
      </c>
      <c r="B52" s="5"/>
      <c r="C52" s="5"/>
      <c r="D52" s="5"/>
    </row>
    <row r="53" spans="1:4" x14ac:dyDescent="0.25">
      <c r="A53" s="5"/>
      <c r="B53" s="5"/>
      <c r="C53" s="5"/>
      <c r="D53" s="5"/>
    </row>
    <row r="54" spans="1:4" x14ac:dyDescent="0.25">
      <c r="A54" s="5" t="s">
        <v>27</v>
      </c>
      <c r="B54" s="5"/>
      <c r="C54" s="5"/>
      <c r="D54" s="5"/>
    </row>
    <row r="55" spans="1:4" x14ac:dyDescent="0.25">
      <c r="A55" s="5"/>
      <c r="B55" s="5"/>
      <c r="C55" s="5"/>
      <c r="D55" s="5"/>
    </row>
    <row r="56" spans="1:4" x14ac:dyDescent="0.25">
      <c r="A56" s="5" t="s">
        <v>28</v>
      </c>
      <c r="B56" s="5"/>
      <c r="C56" s="5"/>
      <c r="D56" s="5"/>
    </row>
    <row r="57" spans="1:4" x14ac:dyDescent="0.25">
      <c r="A57" s="5"/>
      <c r="B57" s="5"/>
      <c r="C57" s="5"/>
      <c r="D57" s="5"/>
    </row>
    <row r="58" spans="1:4" x14ac:dyDescent="0.25">
      <c r="A58" s="5" t="s">
        <v>29</v>
      </c>
      <c r="B58" s="5"/>
      <c r="C58" s="5"/>
      <c r="D58" s="5"/>
    </row>
    <row r="59" spans="1:4" x14ac:dyDescent="0.25">
      <c r="A59" s="5" t="s">
        <v>49</v>
      </c>
      <c r="B59" s="5"/>
      <c r="C59" s="5"/>
      <c r="D59" s="5"/>
    </row>
    <row r="60" spans="1:4" x14ac:dyDescent="0.25">
      <c r="A60" s="5" t="s">
        <v>50</v>
      </c>
      <c r="B60" s="5"/>
      <c r="C60" s="5"/>
      <c r="D60" s="5"/>
    </row>
    <row r="61" spans="1:4" x14ac:dyDescent="0.25">
      <c r="A61" s="5" t="s">
        <v>51</v>
      </c>
      <c r="B61" s="5"/>
      <c r="C61" s="5"/>
      <c r="D61" s="5"/>
    </row>
    <row r="62" spans="1:4" x14ac:dyDescent="0.25">
      <c r="A62" s="5" t="s">
        <v>52</v>
      </c>
      <c r="B62" s="5"/>
      <c r="C62" s="5"/>
      <c r="D62" s="5"/>
    </row>
    <row r="63" spans="1:4" x14ac:dyDescent="0.25">
      <c r="A63" s="5" t="s">
        <v>53</v>
      </c>
      <c r="B63" s="5"/>
      <c r="C63" s="5"/>
      <c r="D63" s="5"/>
    </row>
    <row r="64" spans="1:4" x14ac:dyDescent="0.25">
      <c r="A64" s="5" t="s">
        <v>54</v>
      </c>
      <c r="B64" s="5"/>
      <c r="C64" s="5"/>
      <c r="D64" s="5"/>
    </row>
    <row r="65" spans="1:4" x14ac:dyDescent="0.25">
      <c r="A65" s="5"/>
      <c r="B65" s="5"/>
      <c r="C65" s="5"/>
      <c r="D65" s="5"/>
    </row>
    <row r="66" spans="1:4" x14ac:dyDescent="0.25">
      <c r="A66" s="5" t="s">
        <v>29</v>
      </c>
      <c r="B66" s="5"/>
      <c r="C66" s="5"/>
      <c r="D66" s="5"/>
    </row>
    <row r="67" spans="1:4" x14ac:dyDescent="0.25">
      <c r="A67" s="5" t="s">
        <v>30</v>
      </c>
      <c r="B67" s="5"/>
      <c r="C67" s="5"/>
      <c r="D67" s="5"/>
    </row>
    <row r="68" spans="1:4" x14ac:dyDescent="0.25">
      <c r="A68" s="5" t="s">
        <v>31</v>
      </c>
      <c r="B68" s="5"/>
      <c r="C68" s="5"/>
      <c r="D68" s="5"/>
    </row>
    <row r="69" spans="1:4" x14ac:dyDescent="0.25">
      <c r="A69" s="5" t="s">
        <v>32</v>
      </c>
      <c r="B69" s="5"/>
      <c r="C69" s="5"/>
      <c r="D69" s="5"/>
    </row>
    <row r="70" spans="1:4" x14ac:dyDescent="0.25">
      <c r="A70" s="5" t="s">
        <v>33</v>
      </c>
      <c r="B70" s="5"/>
      <c r="C70" s="5"/>
      <c r="D70" s="5"/>
    </row>
    <row r="71" spans="1:4" x14ac:dyDescent="0.25">
      <c r="A71" s="5" t="s">
        <v>34</v>
      </c>
      <c r="B71" s="5"/>
      <c r="C71" s="5"/>
      <c r="D71" s="5"/>
    </row>
    <row r="72" spans="1:4" x14ac:dyDescent="0.25">
      <c r="A72" s="5" t="s">
        <v>35</v>
      </c>
      <c r="B72" s="5"/>
      <c r="C72" s="5"/>
      <c r="D72" s="5"/>
    </row>
    <row r="73" spans="1:4" x14ac:dyDescent="0.25">
      <c r="A73" s="5" t="s">
        <v>36</v>
      </c>
      <c r="B73" s="5"/>
      <c r="C73" s="5"/>
      <c r="D73" s="5"/>
    </row>
    <row r="74" spans="1:4" x14ac:dyDescent="0.25">
      <c r="A74" s="5" t="s">
        <v>37</v>
      </c>
      <c r="B74" s="5"/>
      <c r="C74" s="5"/>
      <c r="D74" s="5"/>
    </row>
    <row r="75" spans="1:4" x14ac:dyDescent="0.25">
      <c r="A75" s="5"/>
      <c r="B75" s="5"/>
      <c r="C75" s="5"/>
      <c r="D75" s="5"/>
    </row>
    <row r="76" spans="1:4" x14ac:dyDescent="0.25">
      <c r="A76" s="5" t="s">
        <v>38</v>
      </c>
      <c r="B76" s="5"/>
      <c r="C76" s="5"/>
      <c r="D76" s="5"/>
    </row>
    <row r="77" spans="1:4" x14ac:dyDescent="0.25">
      <c r="A77" s="5"/>
      <c r="B77" s="5"/>
      <c r="C77" s="5"/>
      <c r="D77" s="5"/>
    </row>
    <row r="78" spans="1:4" x14ac:dyDescent="0.25">
      <c r="A78" s="5" t="s">
        <v>29</v>
      </c>
      <c r="B78" s="5"/>
      <c r="C78" s="5"/>
      <c r="D78" s="5"/>
    </row>
    <row r="79" spans="1:4" x14ac:dyDescent="0.25">
      <c r="A79" s="5" t="s">
        <v>39</v>
      </c>
      <c r="B79" s="5"/>
      <c r="C79" s="5"/>
      <c r="D79" s="5"/>
    </row>
    <row r="80" spans="1:4" x14ac:dyDescent="0.25">
      <c r="A80" s="5" t="s">
        <v>97</v>
      </c>
      <c r="B80" s="5"/>
      <c r="C80" s="5"/>
      <c r="D80" s="5"/>
    </row>
    <row r="81" spans="1:4" x14ac:dyDescent="0.25">
      <c r="A81" s="5"/>
      <c r="B81" s="5"/>
      <c r="C81" s="5"/>
      <c r="D81" s="5"/>
    </row>
    <row r="82" spans="1:4" x14ac:dyDescent="0.25">
      <c r="A82" s="5" t="s">
        <v>29</v>
      </c>
      <c r="B82" s="5"/>
      <c r="C82" s="5"/>
      <c r="D82" s="5"/>
    </row>
    <row r="83" spans="1:4" x14ac:dyDescent="0.25">
      <c r="A83" s="5" t="s">
        <v>40</v>
      </c>
      <c r="B83" s="5"/>
      <c r="C83" s="5"/>
      <c r="D83" s="5"/>
    </row>
    <row r="84" spans="1:4" x14ac:dyDescent="0.25">
      <c r="A84" s="5" t="s">
        <v>98</v>
      </c>
      <c r="B84" s="5" t="s">
        <v>99</v>
      </c>
      <c r="C84" s="5" t="s">
        <v>100</v>
      </c>
      <c r="D84" s="5" t="s">
        <v>101</v>
      </c>
    </row>
    <row r="85" spans="1:4" x14ac:dyDescent="0.25">
      <c r="A85" s="5" t="s">
        <v>102</v>
      </c>
      <c r="B85" s="5" t="s">
        <v>103</v>
      </c>
      <c r="C85" s="5" t="s">
        <v>104</v>
      </c>
      <c r="D85" s="5" t="s">
        <v>105</v>
      </c>
    </row>
    <row r="86" spans="1:4" x14ac:dyDescent="0.25">
      <c r="A86" s="5" t="s">
        <v>106</v>
      </c>
      <c r="B86" s="5" t="s">
        <v>107</v>
      </c>
      <c r="C86" s="5" t="s">
        <v>108</v>
      </c>
      <c r="D86" s="5" t="s">
        <v>109</v>
      </c>
    </row>
    <row r="87" spans="1:4" x14ac:dyDescent="0.25">
      <c r="A87" s="5" t="s">
        <v>110</v>
      </c>
      <c r="B87" s="5" t="s">
        <v>111</v>
      </c>
      <c r="C87" s="5" t="s">
        <v>112</v>
      </c>
      <c r="D87" s="5" t="s">
        <v>113</v>
      </c>
    </row>
    <row r="88" spans="1:4" x14ac:dyDescent="0.25">
      <c r="A88" s="5" t="s">
        <v>114</v>
      </c>
      <c r="B88" s="5" t="s">
        <v>115</v>
      </c>
      <c r="C88" s="5" t="s">
        <v>116</v>
      </c>
      <c r="D88" s="5" t="s">
        <v>117</v>
      </c>
    </row>
    <row r="89" spans="1:4" x14ac:dyDescent="0.25">
      <c r="A89" s="5" t="s">
        <v>118</v>
      </c>
      <c r="B89" s="5" t="s">
        <v>119</v>
      </c>
      <c r="C89" s="5" t="s">
        <v>120</v>
      </c>
      <c r="D89" s="5" t="s">
        <v>121</v>
      </c>
    </row>
    <row r="90" spans="1:4" x14ac:dyDescent="0.25">
      <c r="A90" s="5" t="s">
        <v>122</v>
      </c>
      <c r="B90" s="5" t="s">
        <v>123</v>
      </c>
      <c r="C90" s="5" t="s">
        <v>124</v>
      </c>
      <c r="D90" s="5" t="s">
        <v>125</v>
      </c>
    </row>
    <row r="91" spans="1:4" x14ac:dyDescent="0.25">
      <c r="A91" s="5" t="s">
        <v>126</v>
      </c>
      <c r="B91" s="5" t="s">
        <v>127</v>
      </c>
      <c r="C91" s="5" t="s">
        <v>128</v>
      </c>
      <c r="D91" s="5" t="s">
        <v>129</v>
      </c>
    </row>
    <row r="92" spans="1:4" x14ac:dyDescent="0.25">
      <c r="A92" s="5"/>
      <c r="B92" s="5"/>
      <c r="C92" s="5"/>
      <c r="D92" s="5"/>
    </row>
    <row r="93" spans="1:4" x14ac:dyDescent="0.25">
      <c r="A93" s="5" t="s">
        <v>41</v>
      </c>
      <c r="B93" s="5"/>
      <c r="C93" s="5"/>
      <c r="D93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"/>
  <sheetViews>
    <sheetView tabSelected="1" zoomScale="80" zoomScaleNormal="80" workbookViewId="0">
      <selection activeCell="A6" sqref="A6"/>
    </sheetView>
  </sheetViews>
  <sheetFormatPr defaultRowHeight="15" x14ac:dyDescent="0.25"/>
  <sheetData>
    <row r="1" spans="1:11" ht="21" x14ac:dyDescent="0.35">
      <c r="A1" s="30" t="s">
        <v>86</v>
      </c>
    </row>
    <row r="2" spans="1:11" ht="18.75" x14ac:dyDescent="0.3">
      <c r="A2" s="29" t="s">
        <v>83</v>
      </c>
      <c r="J2" t="s">
        <v>130</v>
      </c>
    </row>
    <row r="3" spans="1:11" ht="18.75" x14ac:dyDescent="0.3">
      <c r="A3" s="29" t="s">
        <v>84</v>
      </c>
    </row>
    <row r="4" spans="1:11" ht="18.75" x14ac:dyDescent="0.3">
      <c r="A4" s="29" t="s">
        <v>85</v>
      </c>
    </row>
    <row r="5" spans="1:11" ht="18.75" x14ac:dyDescent="0.3">
      <c r="A5" s="29" t="s">
        <v>131</v>
      </c>
    </row>
    <row r="6" spans="1:11" x14ac:dyDescent="0.25">
      <c r="A6" t="s">
        <v>80</v>
      </c>
    </row>
    <row r="7" spans="1:11" x14ac:dyDescent="0.25">
      <c r="C7" t="s">
        <v>75</v>
      </c>
    </row>
    <row r="8" spans="1:11" x14ac:dyDescent="0.25">
      <c r="C8" t="s">
        <v>43</v>
      </c>
    </row>
    <row r="9" spans="1:11" x14ac:dyDescent="0.25">
      <c r="D9" s="21" t="str">
        <f>C10</f>
        <v>IBM</v>
      </c>
      <c r="E9" s="21" t="str">
        <f>C11</f>
        <v>GE</v>
      </c>
      <c r="F9" s="21" t="str">
        <f>C12</f>
        <v>AAPL</v>
      </c>
      <c r="G9" s="21" t="str">
        <f>C13</f>
        <v>XOM</v>
      </c>
      <c r="K9" t="s">
        <v>77</v>
      </c>
    </row>
    <row r="10" spans="1:11" x14ac:dyDescent="0.25">
      <c r="C10" s="22" t="s">
        <v>60</v>
      </c>
      <c r="D10" s="23">
        <v>1.0999999999999999E-2</v>
      </c>
      <c r="E10" s="23">
        <v>-1.2999999999999999E-2</v>
      </c>
      <c r="F10" s="23">
        <v>1.2E-2</v>
      </c>
      <c r="G10" s="23">
        <v>-2.1000000000000001E-2</v>
      </c>
      <c r="I10" s="23" t="s">
        <v>74</v>
      </c>
      <c r="K10" t="s">
        <v>78</v>
      </c>
    </row>
    <row r="11" spans="1:11" x14ac:dyDescent="0.25">
      <c r="C11" s="22" t="s">
        <v>61</v>
      </c>
      <c r="D11" s="23">
        <v>-1.2999999999999999E-2</v>
      </c>
      <c r="E11" s="23">
        <v>6.0999999999999999E-2</v>
      </c>
      <c r="F11" s="23">
        <v>7.0000000000000007E-2</v>
      </c>
      <c r="G11" s="23">
        <v>-9.4E-2</v>
      </c>
      <c r="K11" t="s">
        <v>79</v>
      </c>
    </row>
    <row r="12" spans="1:11" x14ac:dyDescent="0.25">
      <c r="C12" s="22" t="s">
        <v>59</v>
      </c>
      <c r="D12" s="23">
        <v>1.2E-2</v>
      </c>
      <c r="E12" s="23">
        <v>7.0000000000000007E-2</v>
      </c>
      <c r="F12" s="23">
        <v>0.06</v>
      </c>
      <c r="G12" s="23">
        <v>5.7000000000000002E-2</v>
      </c>
    </row>
    <row r="13" spans="1:11" x14ac:dyDescent="0.25">
      <c r="C13" s="22" t="s">
        <v>62</v>
      </c>
      <c r="D13" s="24">
        <v>-2.1000000000000001E-2</v>
      </c>
      <c r="E13" s="23">
        <v>-9.4E-2</v>
      </c>
      <c r="F13" s="23">
        <v>5.7000000000000002E-2</v>
      </c>
      <c r="G13" s="23">
        <v>8.4000000000000005E-2</v>
      </c>
    </row>
    <row r="15" spans="1:11" x14ac:dyDescent="0.25">
      <c r="C15" t="s">
        <v>87</v>
      </c>
    </row>
    <row r="16" spans="1:11" x14ac:dyDescent="0.25">
      <c r="C16" t="s">
        <v>88</v>
      </c>
      <c r="I16" s="28" t="s">
        <v>76</v>
      </c>
    </row>
    <row r="17" spans="3:15" x14ac:dyDescent="0.25">
      <c r="D17" s="25" t="str">
        <f>D9</f>
        <v>IBM</v>
      </c>
      <c r="E17" s="25" t="str">
        <f t="shared" ref="E17:G17" si="0">E9</f>
        <v>GE</v>
      </c>
      <c r="F17" s="25" t="str">
        <f t="shared" si="0"/>
        <v>AAPL</v>
      </c>
      <c r="G17" s="25" t="str">
        <f t="shared" si="0"/>
        <v>XOM</v>
      </c>
      <c r="I17" t="s">
        <v>82</v>
      </c>
    </row>
    <row r="18" spans="3:15" x14ac:dyDescent="0.25">
      <c r="C18" s="26" t="str">
        <f>C10</f>
        <v>IBM</v>
      </c>
      <c r="D18" s="11">
        <v>1.6869508037308342E-2</v>
      </c>
      <c r="E18" s="19">
        <f>D19</f>
        <v>8.0471387465262092E-4</v>
      </c>
      <c r="F18" s="19">
        <f>D20</f>
        <v>2.3750917399864978E-4</v>
      </c>
      <c r="G18" s="19">
        <f>D21</f>
        <v>-8.79144026450027E-3</v>
      </c>
      <c r="I18" s="18" t="str">
        <f>[1]!WBPOSD(D18:G21)</f>
        <v>WBPOSD</v>
      </c>
      <c r="O18" s="2"/>
    </row>
    <row r="19" spans="3:15" x14ac:dyDescent="0.25">
      <c r="C19" s="26" t="str">
        <f t="shared" ref="C19:C21" si="1">C11</f>
        <v>GE</v>
      </c>
      <c r="D19" s="14">
        <v>8.0471387465262092E-4</v>
      </c>
      <c r="E19" s="15">
        <v>9.3467831439390706E-2</v>
      </c>
      <c r="F19" s="19">
        <f>E20</f>
        <v>4.2335350711405956E-2</v>
      </c>
      <c r="G19" s="19">
        <f>E21</f>
        <v>-6.5286224596122877E-2</v>
      </c>
    </row>
    <row r="20" spans="3:15" x14ac:dyDescent="0.25">
      <c r="C20" s="26" t="str">
        <f t="shared" si="1"/>
        <v>AAPL</v>
      </c>
      <c r="D20" s="14">
        <v>2.3750917399864978E-4</v>
      </c>
      <c r="E20" s="13">
        <v>4.2335350711405956E-2</v>
      </c>
      <c r="F20" s="15">
        <v>8.3572034099780867E-2</v>
      </c>
      <c r="G20" s="19">
        <f>F21</f>
        <v>3.2534044180302958E-2</v>
      </c>
      <c r="I20" t="s">
        <v>58</v>
      </c>
    </row>
    <row r="21" spans="3:15" x14ac:dyDescent="0.25">
      <c r="C21" s="26" t="str">
        <f t="shared" si="1"/>
        <v>XOM</v>
      </c>
      <c r="D21" s="16">
        <v>-8.79144026450027E-3</v>
      </c>
      <c r="E21" s="12">
        <v>-6.5286224596122877E-2</v>
      </c>
      <c r="F21" s="12">
        <v>3.2534044180302958E-2</v>
      </c>
      <c r="G21" s="17">
        <v>0.10939377805899994</v>
      </c>
      <c r="I21" t="s">
        <v>89</v>
      </c>
    </row>
    <row r="22" spans="3:15" x14ac:dyDescent="0.25">
      <c r="C22" s="27"/>
    </row>
    <row r="23" spans="3:15" x14ac:dyDescent="0.25">
      <c r="C23" s="27"/>
    </row>
    <row r="24" spans="3:15" x14ac:dyDescent="0.25">
      <c r="C24" s="27"/>
      <c r="D24" t="s">
        <v>0</v>
      </c>
    </row>
    <row r="25" spans="3:15" x14ac:dyDescent="0.25">
      <c r="C25" s="27"/>
      <c r="D25" s="21" t="str">
        <f>D9</f>
        <v>IBM</v>
      </c>
      <c r="E25" s="21" t="str">
        <f t="shared" ref="E25:G25" si="2">E9</f>
        <v>GE</v>
      </c>
      <c r="F25" s="21" t="str">
        <f t="shared" si="2"/>
        <v>AAPL</v>
      </c>
      <c r="G25" s="21" t="str">
        <f t="shared" si="2"/>
        <v>XOM</v>
      </c>
    </row>
    <row r="26" spans="3:15" x14ac:dyDescent="0.25">
      <c r="C26" s="21" t="str">
        <f>C10</f>
        <v>IBM</v>
      </c>
      <c r="D26">
        <f>D10-D18</f>
        <v>-5.8695080373083429E-3</v>
      </c>
      <c r="E26">
        <f t="shared" ref="E26:G26" si="3">E10-E18</f>
        <v>-1.3804713874652621E-2</v>
      </c>
      <c r="F26">
        <f t="shared" si="3"/>
        <v>1.1762490826001351E-2</v>
      </c>
      <c r="G26">
        <f t="shared" si="3"/>
        <v>-1.2208559735499731E-2</v>
      </c>
    </row>
    <row r="27" spans="3:15" x14ac:dyDescent="0.25">
      <c r="C27" s="21" t="str">
        <f t="shared" ref="C27:C29" si="4">C11</f>
        <v>GE</v>
      </c>
      <c r="D27">
        <f t="shared" ref="D27:G29" si="5">D11-D19</f>
        <v>-1.3804713874652621E-2</v>
      </c>
      <c r="E27">
        <f t="shared" si="5"/>
        <v>-3.2467831439390707E-2</v>
      </c>
      <c r="F27">
        <f t="shared" si="5"/>
        <v>2.7664649288594051E-2</v>
      </c>
      <c r="G27">
        <f t="shared" si="5"/>
        <v>-2.8713775403877123E-2</v>
      </c>
    </row>
    <row r="28" spans="3:15" x14ac:dyDescent="0.25">
      <c r="C28" s="21" t="str">
        <f t="shared" si="4"/>
        <v>AAPL</v>
      </c>
      <c r="D28">
        <f t="shared" si="5"/>
        <v>1.1762490826001351E-2</v>
      </c>
      <c r="E28">
        <f t="shared" si="5"/>
        <v>2.7664649288594051E-2</v>
      </c>
      <c r="F28">
        <f t="shared" si="5"/>
        <v>-2.357203409978087E-2</v>
      </c>
      <c r="G28">
        <f t="shared" si="5"/>
        <v>2.4465955819697044E-2</v>
      </c>
    </row>
    <row r="29" spans="3:15" x14ac:dyDescent="0.25">
      <c r="C29" s="21" t="str">
        <f t="shared" si="4"/>
        <v>XOM</v>
      </c>
      <c r="D29">
        <f t="shared" si="5"/>
        <v>-1.2208559735499731E-2</v>
      </c>
      <c r="E29">
        <f t="shared" si="5"/>
        <v>-2.8713775403877123E-2</v>
      </c>
      <c r="F29">
        <f t="shared" si="5"/>
        <v>2.4465955819697044E-2</v>
      </c>
      <c r="G29">
        <f t="shared" si="5"/>
        <v>-2.5393778058999936E-2</v>
      </c>
    </row>
    <row r="31" spans="3:15" x14ac:dyDescent="0.25">
      <c r="D31" s="1" t="s">
        <v>81</v>
      </c>
    </row>
    <row r="32" spans="3:15" x14ac:dyDescent="0.25">
      <c r="D32" s="4">
        <f>SUMPRODUCT(D26:G29,D26:G29)</f>
        <v>7.6218398762569568E-3</v>
      </c>
    </row>
    <row r="33" spans="5:6" x14ac:dyDescent="0.25">
      <c r="E33" s="2"/>
      <c r="F33" s="3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4"/>
  <sheetViews>
    <sheetView topLeftCell="A2" workbookViewId="0">
      <selection activeCell="A15" sqref="A15"/>
    </sheetView>
  </sheetViews>
  <sheetFormatPr defaultRowHeight="15" x14ac:dyDescent="0.25"/>
  <sheetData>
    <row r="1" spans="1:1" ht="16.5" x14ac:dyDescent="0.25">
      <c r="A1" s="20" t="s">
        <v>64</v>
      </c>
    </row>
    <row r="2" spans="1:1" ht="16.5" x14ac:dyDescent="0.25">
      <c r="A2" s="20" t="s">
        <v>65</v>
      </c>
    </row>
    <row r="3" spans="1:1" ht="16.5" x14ac:dyDescent="0.25">
      <c r="A3" s="20" t="s">
        <v>66</v>
      </c>
    </row>
    <row r="4" spans="1:1" ht="16.5" x14ac:dyDescent="0.25">
      <c r="A4" s="20" t="s">
        <v>55</v>
      </c>
    </row>
    <row r="5" spans="1:1" ht="16.5" x14ac:dyDescent="0.25">
      <c r="A5" s="20" t="s">
        <v>56</v>
      </c>
    </row>
    <row r="6" spans="1:1" ht="16.5" x14ac:dyDescent="0.25">
      <c r="A6" s="20" t="s">
        <v>67</v>
      </c>
    </row>
    <row r="7" spans="1:1" ht="16.5" x14ac:dyDescent="0.25">
      <c r="A7" s="20" t="s">
        <v>57</v>
      </c>
    </row>
    <row r="8" spans="1:1" ht="16.5" x14ac:dyDescent="0.25">
      <c r="A8" s="20" t="s">
        <v>71</v>
      </c>
    </row>
    <row r="9" spans="1:1" ht="16.5" x14ac:dyDescent="0.25">
      <c r="A9" s="20" t="s">
        <v>72</v>
      </c>
    </row>
    <row r="10" spans="1:1" ht="16.5" x14ac:dyDescent="0.25">
      <c r="A10" s="20" t="s">
        <v>63</v>
      </c>
    </row>
    <row r="11" spans="1:1" ht="16.5" x14ac:dyDescent="0.25">
      <c r="A11" s="20" t="s">
        <v>68</v>
      </c>
    </row>
    <row r="12" spans="1:1" ht="16.5" x14ac:dyDescent="0.25">
      <c r="A12" s="20" t="s">
        <v>69</v>
      </c>
    </row>
    <row r="13" spans="1:1" ht="16.5" x14ac:dyDescent="0.25">
      <c r="A13" s="20" t="s">
        <v>70</v>
      </c>
    </row>
    <row r="14" spans="1:1" ht="16.5" x14ac:dyDescent="0.25">
      <c r="A14" s="20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WB! Status</vt:lpstr>
      <vt:lpstr>POSD case</vt:lpstr>
      <vt:lpstr>Notes</vt:lpstr>
      <vt:lpstr>WBFREEposd</vt:lpstr>
      <vt:lpstr>WBMIN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POSD</dc:title>
  <dc:creator>Lindo Systems Inc</dc:creator>
  <cp:keywords>Lindo Systems Inc</cp:keywords>
  <cp:lastModifiedBy> </cp:lastModifiedBy>
  <dcterms:created xsi:type="dcterms:W3CDTF">2013-10-24T20:27:54Z</dcterms:created>
  <dcterms:modified xsi:type="dcterms:W3CDTF">2015-04-29T21:17:31Z</dcterms:modified>
  <cp:category>What'sBest!</cp:category>
</cp:coreProperties>
</file>